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roslavaK\Downloads\"/>
    </mc:Choice>
  </mc:AlternateContent>
  <xr:revisionPtr revIDLastSave="0" documentId="13_ncr:1_{65913C2B-DC7E-45EE-8226-13F91E0F67FD}" xr6:coauthVersionLast="47" xr6:coauthVersionMax="47" xr10:uidLastSave="{00000000-0000-0000-0000-000000000000}"/>
  <bookViews>
    <workbookView xWindow="-28920" yWindow="-120" windowWidth="29040" windowHeight="15720" xr2:uid="{1C80AD1E-3E6F-490A-9F41-653F1A35C00C}"/>
  </bookViews>
  <sheets>
    <sheet name="Kalkulator godišnjeg odmora" sheetId="3" r:id="rId1"/>
    <sheet name="Kalendar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3" l="1"/>
  <c r="E38" i="3" s="1"/>
  <c r="S6" i="8"/>
  <c r="B8" i="8" l="1"/>
  <c r="B10" i="8" s="1"/>
  <c r="C10" i="8" s="1"/>
  <c r="D10" i="8" l="1"/>
  <c r="E10" i="8" s="1"/>
  <c r="F10" i="8" s="1"/>
  <c r="G10" i="8" s="1"/>
  <c r="H10" i="8" s="1"/>
  <c r="I10" i="8" s="1"/>
  <c r="C11" i="8" s="1"/>
  <c r="D11" i="8" s="1"/>
  <c r="E11" i="8" s="1"/>
  <c r="F11" i="8" s="1"/>
  <c r="G11" i="8" s="1"/>
  <c r="H11" i="8" s="1"/>
  <c r="I11" i="8" s="1"/>
  <c r="C12" i="8" s="1"/>
  <c r="K8" i="8"/>
  <c r="K10" i="8" s="1"/>
  <c r="L10" i="8" s="1"/>
  <c r="M10" i="8" s="1"/>
  <c r="N10" i="8" s="1"/>
  <c r="O10" i="8" s="1"/>
  <c r="P10" i="8" s="1"/>
  <c r="Q10" i="8" s="1"/>
  <c r="R10" i="8" s="1"/>
  <c r="L11" i="8" s="1"/>
  <c r="M11" i="8" s="1"/>
  <c r="N11" i="8" s="1"/>
  <c r="O11" i="8" s="1"/>
  <c r="P11" i="8" s="1"/>
  <c r="Q11" i="8" s="1"/>
  <c r="R11" i="8" s="1"/>
  <c r="L12" i="8" s="1"/>
  <c r="M12" i="8" s="1"/>
  <c r="N12" i="8" s="1"/>
  <c r="O12" i="8" s="1"/>
  <c r="P12" i="8" s="1"/>
  <c r="Q12" i="8" s="1"/>
  <c r="R12" i="8" s="1"/>
  <c r="L13" i="8" s="1"/>
  <c r="M13" i="8" s="1"/>
  <c r="N13" i="8" s="1"/>
  <c r="O13" i="8" s="1"/>
  <c r="P13" i="8" s="1"/>
  <c r="Q13" i="8" s="1"/>
  <c r="R13" i="8" s="1"/>
  <c r="L14" i="8" s="1"/>
  <c r="M14" i="8" s="1"/>
  <c r="N14" i="8" s="1"/>
  <c r="O14" i="8" s="1"/>
  <c r="P14" i="8" s="1"/>
  <c r="Q14" i="8" s="1"/>
  <c r="K15" i="8" s="1"/>
  <c r="L15" i="8" s="1"/>
  <c r="M15" i="8" s="1"/>
  <c r="N15" i="8" s="1"/>
  <c r="O15" i="8" s="1"/>
  <c r="P15" i="8" s="1"/>
  <c r="Q15" i="8" s="1"/>
  <c r="D12" i="8" l="1"/>
  <c r="E12" i="8" s="1"/>
  <c r="F12" i="8" s="1"/>
  <c r="G12" i="8" s="1"/>
  <c r="H12" i="8" s="1"/>
  <c r="I12" i="8" s="1"/>
  <c r="C13" i="8" s="1"/>
  <c r="T8" i="8"/>
  <c r="AC8" i="8" s="1"/>
  <c r="D13" i="8" l="1"/>
  <c r="E13" i="8" s="1"/>
  <c r="F13" i="8" s="1"/>
  <c r="G13" i="8" s="1"/>
  <c r="H13" i="8" s="1"/>
  <c r="I13" i="8" s="1"/>
  <c r="C14" i="8" s="1"/>
  <c r="T10" i="8"/>
  <c r="U10" i="8" s="1"/>
  <c r="V10" i="8" s="1"/>
  <c r="W10" i="8" s="1"/>
  <c r="X10" i="8" s="1"/>
  <c r="Y10" i="8" s="1"/>
  <c r="Z10" i="8" s="1"/>
  <c r="AA10" i="8" s="1"/>
  <c r="U11" i="8" s="1"/>
  <c r="V11" i="8" s="1"/>
  <c r="W11" i="8" s="1"/>
  <c r="X11" i="8" s="1"/>
  <c r="Y11" i="8" s="1"/>
  <c r="Z11" i="8" s="1"/>
  <c r="AA11" i="8" s="1"/>
  <c r="U12" i="8" s="1"/>
  <c r="V12" i="8" s="1"/>
  <c r="W12" i="8" s="1"/>
  <c r="X12" i="8" s="1"/>
  <c r="Y12" i="8" s="1"/>
  <c r="Z12" i="8" s="1"/>
  <c r="AA12" i="8" s="1"/>
  <c r="U13" i="8" s="1"/>
  <c r="V13" i="8" s="1"/>
  <c r="W13" i="8" s="1"/>
  <c r="X13" i="8" s="1"/>
  <c r="Y13" i="8" s="1"/>
  <c r="Z13" i="8" s="1"/>
  <c r="AA13" i="8" s="1"/>
  <c r="U14" i="8" s="1"/>
  <c r="V14" i="8" s="1"/>
  <c r="W14" i="8" s="1"/>
  <c r="X14" i="8" s="1"/>
  <c r="Y14" i="8" s="1"/>
  <c r="Z14" i="8" s="1"/>
  <c r="T15" i="8" s="1"/>
  <c r="U15" i="8" s="1"/>
  <c r="V15" i="8" s="1"/>
  <c r="W15" i="8" s="1"/>
  <c r="X15" i="8" s="1"/>
  <c r="Y15" i="8" s="1"/>
  <c r="Z15" i="8" s="1"/>
  <c r="B17" i="8"/>
  <c r="AC10" i="8"/>
  <c r="AD10" i="8" s="1"/>
  <c r="AE10" i="8" s="1"/>
  <c r="AF10" i="8" s="1"/>
  <c r="AG10" i="8" s="1"/>
  <c r="AH10" i="8" s="1"/>
  <c r="AI10" i="8" s="1"/>
  <c r="AJ10" i="8" s="1"/>
  <c r="AD11" i="8" s="1"/>
  <c r="AE11" i="8" s="1"/>
  <c r="AF11" i="8" s="1"/>
  <c r="AG11" i="8" s="1"/>
  <c r="AH11" i="8" s="1"/>
  <c r="AI11" i="8" s="1"/>
  <c r="AJ11" i="8" s="1"/>
  <c r="AD12" i="8" s="1"/>
  <c r="AE12" i="8" s="1"/>
  <c r="AF12" i="8" s="1"/>
  <c r="AG12" i="8" s="1"/>
  <c r="AH12" i="8" s="1"/>
  <c r="AI12" i="8" s="1"/>
  <c r="AJ12" i="8" s="1"/>
  <c r="AD13" i="8" s="1"/>
  <c r="AE13" i="8" s="1"/>
  <c r="AF13" i="8" s="1"/>
  <c r="AG13" i="8" s="1"/>
  <c r="AH13" i="8" s="1"/>
  <c r="AI13" i="8" s="1"/>
  <c r="AJ13" i="8" s="1"/>
  <c r="AD14" i="8" s="1"/>
  <c r="AE14" i="8" s="1"/>
  <c r="AF14" i="8" s="1"/>
  <c r="AG14" i="8" s="1"/>
  <c r="AH14" i="8" s="1"/>
  <c r="AI14" i="8" s="1"/>
  <c r="AC15" i="8" s="1"/>
  <c r="AD15" i="8" s="1"/>
  <c r="AE15" i="8" s="1"/>
  <c r="AF15" i="8" s="1"/>
  <c r="AG15" i="8" s="1"/>
  <c r="AH15" i="8" s="1"/>
  <c r="AI15" i="8" s="1"/>
  <c r="D14" i="8" l="1"/>
  <c r="E14" i="8" s="1"/>
  <c r="F14" i="8" s="1"/>
  <c r="G14" i="8" s="1"/>
  <c r="H14" i="8" s="1"/>
  <c r="I14" i="8" s="1"/>
  <c r="C15" i="8" s="1"/>
  <c r="K17" i="8"/>
  <c r="I19" i="8"/>
  <c r="C20" i="8" s="1"/>
  <c r="D20" i="8" s="1"/>
  <c r="E20" i="8" s="1"/>
  <c r="F20" i="8" s="1"/>
  <c r="G20" i="8" s="1"/>
  <c r="H20" i="8" s="1"/>
  <c r="I20" i="8" s="1"/>
  <c r="C21" i="8" s="1"/>
  <c r="D21" i="8" s="1"/>
  <c r="E21" i="8" s="1"/>
  <c r="F21" i="8" s="1"/>
  <c r="G21" i="8" s="1"/>
  <c r="H21" i="8" s="1"/>
  <c r="I21" i="8" s="1"/>
  <c r="C22" i="8" s="1"/>
  <c r="D22" i="8" s="1"/>
  <c r="E22" i="8" s="1"/>
  <c r="F22" i="8" s="1"/>
  <c r="G22" i="8" s="1"/>
  <c r="H22" i="8" s="1"/>
  <c r="I22" i="8" s="1"/>
  <c r="C23" i="8" s="1"/>
  <c r="D23" i="8" s="1"/>
  <c r="E23" i="8" s="1"/>
  <c r="F23" i="8" s="1"/>
  <c r="G23" i="8" s="1"/>
  <c r="H23" i="8" s="1"/>
  <c r="I23" i="8" s="1"/>
  <c r="C24" i="8" s="1"/>
  <c r="D24" i="8" s="1"/>
  <c r="E24" i="8" s="1"/>
  <c r="F24" i="8" s="1"/>
  <c r="G24" i="8" s="1"/>
  <c r="H24" i="8" s="1"/>
  <c r="B26" i="8" s="1"/>
  <c r="C25" i="8" s="1"/>
  <c r="D25" i="8" s="1"/>
  <c r="E25" i="8" s="1"/>
  <c r="F25" i="8" s="1"/>
  <c r="G25" i="8" s="1"/>
  <c r="H25" i="8" s="1"/>
  <c r="D15" i="8" l="1"/>
  <c r="E15" i="8" s="1"/>
  <c r="F15" i="8" s="1"/>
  <c r="G15" i="8" s="1"/>
  <c r="H15" i="8" s="1"/>
  <c r="K19" i="8"/>
  <c r="L19" i="8" s="1"/>
  <c r="M19" i="8" s="1"/>
  <c r="N19" i="8" s="1"/>
  <c r="O19" i="8" s="1"/>
  <c r="P19" i="8" s="1"/>
  <c r="Q19" i="8" s="1"/>
  <c r="R19" i="8" s="1"/>
  <c r="L20" i="8" s="1"/>
  <c r="M20" i="8" s="1"/>
  <c r="N20" i="8" s="1"/>
  <c r="O20" i="8" s="1"/>
  <c r="P20" i="8" s="1"/>
  <c r="Q20" i="8" s="1"/>
  <c r="R20" i="8" s="1"/>
  <c r="L21" i="8" s="1"/>
  <c r="M21" i="8" s="1"/>
  <c r="N21" i="8" s="1"/>
  <c r="O21" i="8" s="1"/>
  <c r="P21" i="8" s="1"/>
  <c r="Q21" i="8" s="1"/>
  <c r="R21" i="8" s="1"/>
  <c r="L22" i="8" s="1"/>
  <c r="M22" i="8" s="1"/>
  <c r="N22" i="8" s="1"/>
  <c r="O22" i="8" s="1"/>
  <c r="P22" i="8" s="1"/>
  <c r="Q22" i="8" s="1"/>
  <c r="R22" i="8" s="1"/>
  <c r="L23" i="8" s="1"/>
  <c r="M23" i="8" s="1"/>
  <c r="N23" i="8" s="1"/>
  <c r="O23" i="8" s="1"/>
  <c r="P23" i="8" s="1"/>
  <c r="Q23" i="8" s="1"/>
  <c r="K25" i="8" s="1"/>
  <c r="L24" i="8" s="1"/>
  <c r="M24" i="8" s="1"/>
  <c r="N24" i="8" s="1"/>
  <c r="O24" i="8" s="1"/>
  <c r="P24" i="8" s="1"/>
  <c r="Q24" i="8" s="1"/>
  <c r="T17" i="8"/>
  <c r="T19" i="8" l="1"/>
  <c r="U19" i="8" s="1"/>
  <c r="V19" i="8" s="1"/>
  <c r="W19" i="8" s="1"/>
  <c r="X19" i="8" s="1"/>
  <c r="Y19" i="8" s="1"/>
  <c r="Z19" i="8" s="1"/>
  <c r="AA19" i="8" s="1"/>
  <c r="U20" i="8" s="1"/>
  <c r="V20" i="8" s="1"/>
  <c r="W20" i="8" s="1"/>
  <c r="X20" i="8" s="1"/>
  <c r="Y20" i="8" s="1"/>
  <c r="Z20" i="8" s="1"/>
  <c r="AA20" i="8" s="1"/>
  <c r="U21" i="8" s="1"/>
  <c r="V21" i="8" s="1"/>
  <c r="W21" i="8" s="1"/>
  <c r="X21" i="8" s="1"/>
  <c r="Y21" i="8" s="1"/>
  <c r="Z21" i="8" s="1"/>
  <c r="AA21" i="8" s="1"/>
  <c r="U22" i="8" s="1"/>
  <c r="V22" i="8" s="1"/>
  <c r="W22" i="8" s="1"/>
  <c r="X22" i="8" s="1"/>
  <c r="Y22" i="8" s="1"/>
  <c r="Z22" i="8" s="1"/>
  <c r="AA22" i="8" s="1"/>
  <c r="U23" i="8" s="1"/>
  <c r="V23" i="8" s="1"/>
  <c r="W23" i="8" s="1"/>
  <c r="X23" i="8" s="1"/>
  <c r="Y23" i="8" s="1"/>
  <c r="Z23" i="8" s="1"/>
  <c r="AA23" i="8" s="1"/>
  <c r="U24" i="8" s="1"/>
  <c r="V24" i="8" s="1"/>
  <c r="W24" i="8" s="1"/>
  <c r="X24" i="8" s="1"/>
  <c r="Y24" i="8" s="1"/>
  <c r="Z24" i="8" s="1"/>
  <c r="AC17" i="8"/>
  <c r="AC19" i="8" l="1"/>
  <c r="AD19" i="8" s="1"/>
  <c r="AE19" i="8" s="1"/>
  <c r="AF19" i="8" s="1"/>
  <c r="AG19" i="8" s="1"/>
  <c r="AH19" i="8" s="1"/>
  <c r="AI19" i="8" s="1"/>
  <c r="AJ19" i="8" s="1"/>
  <c r="AD20" i="8" s="1"/>
  <c r="AE20" i="8" s="1"/>
  <c r="AF20" i="8" s="1"/>
  <c r="AG20" i="8" s="1"/>
  <c r="AH20" i="8" s="1"/>
  <c r="AI20" i="8" s="1"/>
  <c r="AJ20" i="8" s="1"/>
  <c r="AD21" i="8" s="1"/>
  <c r="AE21" i="8" s="1"/>
  <c r="AF21" i="8" s="1"/>
  <c r="AG21" i="8" s="1"/>
  <c r="AH21" i="8" s="1"/>
  <c r="AI21" i="8" s="1"/>
  <c r="AJ21" i="8" s="1"/>
  <c r="AD22" i="8" s="1"/>
  <c r="AE22" i="8" s="1"/>
  <c r="AF22" i="8" s="1"/>
  <c r="AG22" i="8" s="1"/>
  <c r="AH22" i="8" s="1"/>
  <c r="AI22" i="8" s="1"/>
  <c r="AJ22" i="8" s="1"/>
  <c r="AD23" i="8" s="1"/>
  <c r="AE23" i="8" s="1"/>
  <c r="AF23" i="8" s="1"/>
  <c r="AG23" i="8" s="1"/>
  <c r="AH23" i="8" s="1"/>
  <c r="AI23" i="8" s="1"/>
  <c r="AC26" i="8" s="1"/>
  <c r="AD24" i="8" s="1"/>
  <c r="AE24" i="8" s="1"/>
  <c r="AF24" i="8" s="1"/>
  <c r="AG24" i="8" s="1"/>
  <c r="AH24" i="8" s="1"/>
  <c r="AI24" i="8" s="1"/>
  <c r="B27" i="8"/>
  <c r="K27" i="8" l="1"/>
  <c r="B29" i="8"/>
  <c r="C29" i="8" s="1"/>
  <c r="D29" i="8" s="1"/>
  <c r="E29" i="8" s="1"/>
  <c r="F29" i="8" s="1"/>
  <c r="G29" i="8" s="1"/>
  <c r="H29" i="8" s="1"/>
  <c r="I29" i="8" s="1"/>
  <c r="C30" i="8" s="1"/>
  <c r="D30" i="8" s="1"/>
  <c r="E30" i="8" s="1"/>
  <c r="F30" i="8" s="1"/>
  <c r="G30" i="8" s="1"/>
  <c r="H30" i="8" s="1"/>
  <c r="I30" i="8" s="1"/>
  <c r="C31" i="8" s="1"/>
  <c r="D31" i="8" s="1"/>
  <c r="E31" i="8" s="1"/>
  <c r="F31" i="8" s="1"/>
  <c r="G31" i="8" s="1"/>
  <c r="H31" i="8" s="1"/>
  <c r="I31" i="8" s="1"/>
  <c r="C32" i="8" s="1"/>
  <c r="D32" i="8" s="1"/>
  <c r="E32" i="8" s="1"/>
  <c r="F32" i="8" s="1"/>
  <c r="G32" i="8" s="1"/>
  <c r="H32" i="8" s="1"/>
  <c r="I32" i="8" s="1"/>
  <c r="C33" i="8" s="1"/>
  <c r="D33" i="8" s="1"/>
  <c r="E33" i="8" s="1"/>
  <c r="F33" i="8" s="1"/>
  <c r="G33" i="8" s="1"/>
  <c r="H33" i="8" s="1"/>
  <c r="B34" i="8" s="1"/>
  <c r="C34" i="8" s="1"/>
  <c r="D34" i="8" s="1"/>
  <c r="E34" i="8" s="1"/>
  <c r="F34" i="8" s="1"/>
  <c r="G34" i="8" s="1"/>
  <c r="H34" i="8" s="1"/>
  <c r="T27" i="8" l="1"/>
  <c r="K29" i="8"/>
  <c r="L29" i="8" s="1"/>
  <c r="M29" i="8" s="1"/>
  <c r="N29" i="8" s="1"/>
  <c r="O29" i="8" s="1"/>
  <c r="P29" i="8" s="1"/>
  <c r="Q29" i="8" s="1"/>
  <c r="R29" i="8" s="1"/>
  <c r="L30" i="8" s="1"/>
  <c r="M30" i="8" s="1"/>
  <c r="N30" i="8" s="1"/>
  <c r="O30" i="8" s="1"/>
  <c r="P30" i="8" s="1"/>
  <c r="Q30" i="8" s="1"/>
  <c r="R30" i="8" s="1"/>
  <c r="L31" i="8" s="1"/>
  <c r="M31" i="8" s="1"/>
  <c r="N31" i="8" s="1"/>
  <c r="O31" i="8" s="1"/>
  <c r="P31" i="8" s="1"/>
  <c r="Q31" i="8" s="1"/>
  <c r="R31" i="8" s="1"/>
  <c r="L32" i="8" s="1"/>
  <c r="M32" i="8" s="1"/>
  <c r="N32" i="8" s="1"/>
  <c r="O32" i="8" s="1"/>
  <c r="P32" i="8" s="1"/>
  <c r="Q32" i="8" s="1"/>
  <c r="R32" i="8" s="1"/>
  <c r="L33" i="8" s="1"/>
  <c r="M33" i="8" s="1"/>
  <c r="N33" i="8" s="1"/>
  <c r="O33" i="8" s="1"/>
  <c r="P33" i="8" s="1"/>
  <c r="Q33" i="8" s="1"/>
  <c r="R33" i="8" s="1"/>
  <c r="L34" i="8" s="1"/>
  <c r="M34" i="8" s="1"/>
  <c r="N34" i="8" s="1"/>
  <c r="O34" i="8" s="1"/>
  <c r="P34" i="8" s="1"/>
  <c r="Q34" i="8" s="1"/>
  <c r="AC27" i="8" l="1"/>
  <c r="AC29" i="8" s="1"/>
  <c r="AD29" i="8" s="1"/>
  <c r="AE29" i="8" s="1"/>
  <c r="AF29" i="8" s="1"/>
  <c r="AG29" i="8" s="1"/>
  <c r="AH29" i="8" s="1"/>
  <c r="AI29" i="8" s="1"/>
  <c r="AJ29" i="8" s="1"/>
  <c r="AD30" i="8" s="1"/>
  <c r="AE30" i="8" s="1"/>
  <c r="AF30" i="8" s="1"/>
  <c r="AG30" i="8" s="1"/>
  <c r="AH30" i="8" s="1"/>
  <c r="AI30" i="8" s="1"/>
  <c r="AJ30" i="8" s="1"/>
  <c r="AD31" i="8" s="1"/>
  <c r="AE31" i="8" s="1"/>
  <c r="AF31" i="8" s="1"/>
  <c r="AG31" i="8" s="1"/>
  <c r="AH31" i="8" s="1"/>
  <c r="AI31" i="8" s="1"/>
  <c r="AJ31" i="8" s="1"/>
  <c r="AD32" i="8" s="1"/>
  <c r="AE32" i="8" s="1"/>
  <c r="AF32" i="8" s="1"/>
  <c r="AG32" i="8" s="1"/>
  <c r="AH32" i="8" s="1"/>
  <c r="AI32" i="8" s="1"/>
  <c r="AJ32" i="8" s="1"/>
  <c r="AD33" i="8" s="1"/>
  <c r="AE33" i="8" s="1"/>
  <c r="AF33" i="8" s="1"/>
  <c r="AG33" i="8" s="1"/>
  <c r="AH33" i="8" s="1"/>
  <c r="AI33" i="8" s="1"/>
  <c r="AC34" i="8" s="1"/>
  <c r="AD34" i="8" s="1"/>
  <c r="AE34" i="8" s="1"/>
  <c r="AF34" i="8" s="1"/>
  <c r="AG34" i="8" s="1"/>
  <c r="AH34" i="8" s="1"/>
  <c r="AI34" i="8" s="1"/>
  <c r="T29" i="8"/>
  <c r="U29" i="8" s="1"/>
  <c r="V29" i="8" s="1"/>
  <c r="W29" i="8" s="1"/>
  <c r="X29" i="8" s="1"/>
  <c r="Y29" i="8" s="1"/>
  <c r="Z29" i="8" s="1"/>
  <c r="AA29" i="8" s="1"/>
  <c r="U30" i="8" s="1"/>
  <c r="V30" i="8" s="1"/>
  <c r="W30" i="8" s="1"/>
  <c r="X30" i="8" s="1"/>
  <c r="Y30" i="8" s="1"/>
  <c r="Z30" i="8" s="1"/>
  <c r="AA30" i="8" s="1"/>
  <c r="U31" i="8" s="1"/>
  <c r="V31" i="8" s="1"/>
  <c r="W31" i="8" s="1"/>
  <c r="X31" i="8" s="1"/>
  <c r="Y31" i="8" s="1"/>
  <c r="Z31" i="8" s="1"/>
  <c r="AA31" i="8" s="1"/>
  <c r="U32" i="8" s="1"/>
  <c r="V32" i="8" s="1"/>
  <c r="W32" i="8" s="1"/>
  <c r="X32" i="8" s="1"/>
  <c r="Y32" i="8" s="1"/>
  <c r="Z32" i="8" s="1"/>
  <c r="AA32" i="8" s="1"/>
  <c r="U33" i="8" s="1"/>
  <c r="V33" i="8" s="1"/>
  <c r="W33" i="8" s="1"/>
  <c r="X33" i="8" s="1"/>
  <c r="Y33" i="8" s="1"/>
  <c r="Z33" i="8" s="1"/>
  <c r="T34" i="8" s="1"/>
  <c r="U34" i="8" s="1"/>
  <c r="V34" i="8" s="1"/>
  <c r="W34" i="8" s="1"/>
  <c r="X34" i="8" s="1"/>
  <c r="Y34" i="8" s="1"/>
  <c r="Z34" i="8" s="1"/>
</calcChain>
</file>

<file path=xl/sharedStrings.xml><?xml version="1.0" encoding="utf-8"?>
<sst xmlns="http://schemas.openxmlformats.org/spreadsheetml/2006/main" count="114" uniqueCount="36">
  <si>
    <t>Godišnji odmor</t>
  </si>
  <si>
    <t>Broj dana</t>
  </si>
  <si>
    <t>Leto</t>
  </si>
  <si>
    <t>1: Ned., 2: Pon., 3: Tor. …</t>
  </si>
  <si>
    <t>PON.</t>
  </si>
  <si>
    <t>ČET.</t>
  </si>
  <si>
    <t>PET.</t>
  </si>
  <si>
    <t>NED.</t>
  </si>
  <si>
    <t xml:space="preserve">|   ©2021 - Narejeno po inspiraciji programa </t>
  </si>
  <si>
    <t>Godina</t>
  </si>
  <si>
    <t>God.</t>
  </si>
  <si>
    <t>UTO.</t>
  </si>
  <si>
    <t>SUB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</si>
  <si>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</si>
  <si>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</si>
  <si>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</si>
  <si>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</si>
  <si>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</si>
  <si>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</si>
  <si>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</si>
  <si>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</si>
  <si>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</si>
  <si>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</si>
  <si>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</si>
  <si>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</si>
  <si>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SRE.</t>
  </si>
  <si>
    <t>KALENDAR</t>
  </si>
  <si>
    <t>Mes.</t>
  </si>
  <si>
    <t>OSTAJE VAM NEISKORIŠĆENO:</t>
  </si>
  <si>
    <t>SEYFOR KALKULATOR GODIŠNJEG ODMORA</t>
  </si>
  <si>
    <r>
      <rPr>
        <b/>
        <sz val="8"/>
        <color theme="0" tint="-0.249977111117893"/>
        <rFont val="Arial"/>
        <family val="2"/>
        <charset val="238"/>
      </rPr>
      <t>Napomena:</t>
    </r>
    <r>
      <rPr>
        <sz val="8"/>
        <color theme="0" tint="-0.249977111117893"/>
        <rFont val="Arial"/>
        <family val="2"/>
        <charset val="238"/>
      </rPr>
      <t xml:space="preserve"> 
Neiskorićene dane iz prehodne godine možete iskoristiti najkasnije do 30. juna naredne godine.</t>
    </r>
  </si>
  <si>
    <t>Neiskorišćeni dani iz 2024. god.</t>
  </si>
  <si>
    <t>Raspoloživi dani iz 2025. god.</t>
  </si>
  <si>
    <t>Ukupno raspoloživih dana u 2025. god.:</t>
  </si>
  <si>
    <t>Plan godišnjeg odmora po mesecima 2025. godine</t>
  </si>
  <si>
    <t>Neradni dani u Srbiji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</si>
</sst>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m\ \'yy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6"/>
      <color theme="0"/>
      <name val="Segoe UI"/>
      <family val="2"/>
      <charset val="238"/>
    </font>
    <font>
      <sz val="20"/>
      <color theme="1"/>
      <name val="Segoe UI"/>
      <family val="2"/>
      <charset val="238"/>
    </font>
    <font>
      <b/>
      <sz val="12"/>
      <color rgb="FF0071BB"/>
      <name val="Segoe UI"/>
      <family val="2"/>
      <charset val="238"/>
    </font>
    <font>
      <b/>
      <sz val="13"/>
      <color theme="0"/>
      <name val="Segoe UI"/>
      <family val="2"/>
      <charset val="238"/>
    </font>
    <font>
      <b/>
      <sz val="15"/>
      <color rgb="FF0071BB"/>
      <name val="Segoe UI"/>
      <family val="2"/>
      <charset val="238"/>
    </font>
    <font>
      <sz val="10"/>
      <color theme="0"/>
      <name val="Segoe UI"/>
      <family val="2"/>
      <charset val="238"/>
    </font>
    <font>
      <sz val="10"/>
      <color theme="1"/>
      <name val="Segoe UI"/>
      <family val="2"/>
      <charset val="238"/>
    </font>
    <font>
      <sz val="16"/>
      <color theme="0" tint="-0.499984740745262"/>
      <name val="Segoe UI"/>
      <family val="2"/>
      <charset val="238"/>
    </font>
    <font>
      <sz val="20"/>
      <color theme="0" tint="-0.499984740745262"/>
      <name val="Segoe UI"/>
      <family val="2"/>
      <charset val="238"/>
    </font>
    <font>
      <sz val="11"/>
      <color theme="0" tint="-0.34998626667073579"/>
      <name val="Segoe UI"/>
      <family val="2"/>
      <charset val="238"/>
    </font>
    <font>
      <b/>
      <sz val="12"/>
      <color theme="0" tint="-0.499984740745262"/>
      <name val="Segoe UI"/>
      <family val="2"/>
      <charset val="238"/>
    </font>
    <font>
      <b/>
      <sz val="10.5"/>
      <name val="Segoe UI"/>
      <family val="2"/>
      <charset val="238"/>
    </font>
    <font>
      <sz val="10"/>
      <name val="Segoe UI"/>
      <family val="2"/>
      <charset val="238"/>
    </font>
    <font>
      <sz val="10.5"/>
      <name val="Segoe UI"/>
      <family val="2"/>
      <charset val="238"/>
    </font>
    <font>
      <sz val="11"/>
      <name val="Segoe UI"/>
      <family val="2"/>
      <charset val="238"/>
    </font>
    <font>
      <sz val="10.5"/>
      <color theme="0"/>
      <name val="Segoe UI"/>
      <family val="2"/>
      <charset val="238"/>
    </font>
    <font>
      <i/>
      <sz val="10.5"/>
      <color theme="0"/>
      <name val="Segoe UI"/>
      <family val="2"/>
      <charset val="238"/>
    </font>
    <font>
      <sz val="8"/>
      <name val="Segoe UI"/>
      <family val="2"/>
      <charset val="238"/>
    </font>
    <font>
      <sz val="16"/>
      <color theme="0"/>
      <name val="Segoe UI"/>
      <family val="2"/>
      <charset val="238"/>
    </font>
    <font>
      <sz val="22"/>
      <color theme="0"/>
      <name val="Segoe UI"/>
      <family val="2"/>
      <charset val="238"/>
    </font>
    <font>
      <sz val="12"/>
      <color theme="0" tint="-0.499984740745262"/>
      <name val="Segoe UI"/>
      <family val="2"/>
      <charset val="238"/>
    </font>
    <font>
      <b/>
      <sz val="12"/>
      <color theme="0"/>
      <name val="Segoe UI"/>
      <family val="2"/>
      <charset val="238"/>
    </font>
    <font>
      <sz val="10"/>
      <color theme="1" tint="0.499984740745262"/>
      <name val="Segoe UI"/>
      <family val="2"/>
      <charset val="238"/>
    </font>
    <font>
      <sz val="10.5"/>
      <color theme="1" tint="0.499984740745262"/>
      <name val="Segoe UI"/>
      <family val="2"/>
      <charset val="238"/>
    </font>
    <font>
      <b/>
      <sz val="11"/>
      <name val="Segoe UI"/>
      <family val="2"/>
      <charset val="238"/>
    </font>
    <font>
      <b/>
      <sz val="10.5"/>
      <color theme="7" tint="0.3999755851924192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0.5"/>
      <color theme="1"/>
      <name val="Segoe UI"/>
      <family val="2"/>
      <charset val="238"/>
    </font>
    <font>
      <b/>
      <sz val="10.5"/>
      <color rgb="FF0071BB"/>
      <name val="Segoe UI"/>
      <family val="2"/>
      <charset val="238"/>
    </font>
    <font>
      <b/>
      <sz val="12"/>
      <name val="Segoe U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9"/>
      <color theme="0" tint="-0.499984740745262"/>
      <name val="Segoe UI"/>
      <family val="2"/>
      <charset val="238"/>
    </font>
    <font>
      <sz val="10.5"/>
      <color theme="1"/>
      <name val="Segoe UI"/>
      <family val="2"/>
      <charset val="238"/>
    </font>
    <font>
      <u/>
      <sz val="10.5"/>
      <color theme="0"/>
      <name val="Calibri"/>
      <family val="2"/>
      <charset val="238"/>
      <scheme val="minor"/>
    </font>
    <font>
      <u/>
      <sz val="11"/>
      <color theme="0"/>
      <name val="Calibri"/>
      <family val="2"/>
      <charset val="238"/>
      <scheme val="minor"/>
    </font>
    <font>
      <b/>
      <sz val="11"/>
      <color theme="0"/>
      <name val="Segoe UI"/>
      <family val="2"/>
      <charset val="238"/>
    </font>
    <font>
      <b/>
      <sz val="12"/>
      <color theme="0"/>
      <name val="Arial"/>
      <family val="2"/>
      <charset val="238"/>
    </font>
    <font>
      <b/>
      <sz val="16"/>
      <color rgb="FF023444"/>
      <name val="Arial"/>
      <family val="2"/>
      <charset val="238"/>
    </font>
    <font>
      <sz val="8"/>
      <color theme="0" tint="-0.249977111117893"/>
      <name val="Arial"/>
      <family val="2"/>
      <charset val="238"/>
    </font>
    <font>
      <b/>
      <sz val="8"/>
      <color theme="0" tint="-0.249977111117893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sz val="11"/>
      <color theme="0" tint="-0.1499984740745262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1"/>
      <color rgb="FF023444"/>
      <name val="Arial"/>
      <family val="2"/>
      <charset val="238"/>
    </font>
    <font>
      <sz val="11"/>
      <color rgb="FF023444"/>
      <name val="Arial"/>
      <family val="2"/>
      <charset val="238"/>
    </font>
    <font>
      <b/>
      <sz val="12"/>
      <color rgb="FF023444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AEAF5"/>
        <bgColor indexed="64"/>
      </patternFill>
    </fill>
    <fill>
      <patternFill patternType="solid">
        <fgColor rgb="FF00558E"/>
        <bgColor indexed="64"/>
      </patternFill>
    </fill>
    <fill>
      <patternFill patternType="solid">
        <fgColor rgb="FFECECEE"/>
        <bgColor indexed="64"/>
      </patternFill>
    </fill>
    <fill>
      <patternFill patternType="solid">
        <fgColor rgb="FF874CFF"/>
        <bgColor indexed="64"/>
      </patternFill>
    </fill>
    <fill>
      <patternFill patternType="solid">
        <fgColor rgb="FF02344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EEEEE"/>
      </left>
      <right style="thin">
        <color rgb="FFEEEEEE"/>
      </right>
      <top style="thin">
        <color rgb="FFEEEEEE"/>
      </top>
      <bottom style="thin">
        <color rgb="FFEEEEEE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rgb="FFEEEEEE"/>
      </left>
      <right/>
      <top style="thin">
        <color rgb="FFEEEEEE"/>
      </top>
      <bottom style="thin">
        <color rgb="FFEEEEEE"/>
      </bottom>
      <diagonal/>
    </border>
    <border>
      <left/>
      <right/>
      <top style="thin">
        <color rgb="FFEEEEEE"/>
      </top>
      <bottom style="thin">
        <color rgb="FFEEEEEE"/>
      </bottom>
      <diagonal/>
    </border>
    <border>
      <left/>
      <right style="thin">
        <color rgb="FFEEEEEE"/>
      </right>
      <top style="thin">
        <color rgb="FFEEEEEE"/>
      </top>
      <bottom style="thin">
        <color rgb="FFEEEEEE"/>
      </bottom>
      <diagonal/>
    </border>
    <border>
      <left style="thin">
        <color rgb="FFCCCCCC"/>
      </left>
      <right/>
      <top/>
      <bottom/>
      <diagonal/>
    </border>
    <border>
      <left/>
      <right/>
      <top style="thin">
        <color rgb="FFCCCCCC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3" fillId="0" borderId="0" applyNumberFormat="0" applyFill="0" applyBorder="0" applyAlignment="0" applyProtection="0"/>
  </cellStyleXfs>
  <cellXfs count="109">
    <xf numFmtId="0" fontId="0" fillId="0" borderId="0" xfId="0"/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/>
    <xf numFmtId="0" fontId="11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 indent="1"/>
    </xf>
    <xf numFmtId="0" fontId="18" fillId="3" borderId="0" xfId="0" applyFont="1" applyFill="1"/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/>
    </xf>
    <xf numFmtId="0" fontId="18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20" fillId="3" borderId="0" xfId="0" applyFont="1" applyFill="1" applyAlignment="1">
      <alignment horizontal="right" vertical="center"/>
    </xf>
    <xf numFmtId="0" fontId="15" fillId="3" borderId="0" xfId="0" applyFont="1" applyFill="1"/>
    <xf numFmtId="0" fontId="10" fillId="3" borderId="0" xfId="0" applyFont="1" applyFill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23" fillId="3" borderId="0" xfId="0" applyFont="1" applyFill="1"/>
    <xf numFmtId="0" fontId="25" fillId="3" borderId="0" xfId="0" applyFont="1" applyFill="1" applyAlignment="1">
      <alignment horizontal="center"/>
    </xf>
    <xf numFmtId="0" fontId="27" fillId="3" borderId="0" xfId="0" applyFont="1" applyFill="1"/>
    <xf numFmtId="0" fontId="9" fillId="3" borderId="0" xfId="0" applyFont="1" applyFill="1" applyAlignment="1">
      <alignment horizontal="center"/>
    </xf>
    <xf numFmtId="0" fontId="29" fillId="3" borderId="0" xfId="0" applyFont="1" applyFill="1"/>
    <xf numFmtId="164" fontId="14" fillId="3" borderId="3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34" fillId="7" borderId="1" xfId="0" applyFont="1" applyFill="1" applyBorder="1" applyAlignment="1">
      <alignment horizontal="left" vertical="center"/>
    </xf>
    <xf numFmtId="0" fontId="2" fillId="8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34" fillId="7" borderId="0" xfId="0" applyFont="1" applyFill="1" applyAlignment="1">
      <alignment horizontal="left" vertical="center"/>
    </xf>
    <xf numFmtId="0" fontId="23" fillId="7" borderId="1" xfId="0" applyFont="1" applyFill="1" applyBorder="1" applyAlignment="1">
      <alignment horizontal="left" vertical="center"/>
    </xf>
    <xf numFmtId="0" fontId="2" fillId="7" borderId="0" xfId="0" applyFont="1" applyFill="1"/>
    <xf numFmtId="0" fontId="21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6" fillId="7" borderId="0" xfId="0" applyFont="1" applyFill="1" applyAlignment="1">
      <alignment horizontal="right" vertical="center"/>
    </xf>
    <xf numFmtId="0" fontId="22" fillId="7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5" borderId="3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164" fontId="27" fillId="3" borderId="3" xfId="0" applyNumberFormat="1" applyFont="1" applyFill="1" applyBorder="1" applyAlignment="1">
      <alignment horizontal="center" vertical="center"/>
    </xf>
    <xf numFmtId="0" fontId="27" fillId="3" borderId="0" xfId="0" applyFont="1" applyFill="1" applyAlignment="1">
      <alignment vertical="center"/>
    </xf>
    <xf numFmtId="0" fontId="27" fillId="3" borderId="3" xfId="0" applyFont="1" applyFill="1" applyBorder="1"/>
    <xf numFmtId="0" fontId="17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29" fillId="3" borderId="3" xfId="0" applyFont="1" applyFill="1" applyBorder="1"/>
    <xf numFmtId="164" fontId="27" fillId="3" borderId="0" xfId="0" applyNumberFormat="1" applyFont="1" applyFill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164" fontId="32" fillId="3" borderId="3" xfId="0" applyNumberFormat="1" applyFont="1" applyFill="1" applyBorder="1" applyAlignment="1">
      <alignment horizontal="center" vertical="center"/>
    </xf>
    <xf numFmtId="0" fontId="32" fillId="3" borderId="0" xfId="0" applyFont="1" applyFill="1" applyAlignment="1">
      <alignment vertical="center"/>
    </xf>
    <xf numFmtId="164" fontId="28" fillId="6" borderId="3" xfId="0" applyNumberFormat="1" applyFont="1" applyFill="1" applyBorder="1" applyAlignment="1">
      <alignment horizontal="center" vertical="center"/>
    </xf>
    <xf numFmtId="164" fontId="14" fillId="6" borderId="3" xfId="0" applyNumberFormat="1" applyFont="1" applyFill="1" applyBorder="1" applyAlignment="1">
      <alignment horizontal="center" vertical="center"/>
    </xf>
    <xf numFmtId="0" fontId="14" fillId="6" borderId="3" xfId="0" applyFont="1" applyFill="1" applyBorder="1"/>
    <xf numFmtId="0" fontId="30" fillId="3" borderId="3" xfId="0" applyFont="1" applyFill="1" applyBorder="1"/>
    <xf numFmtId="164" fontId="31" fillId="6" borderId="3" xfId="0" applyNumberFormat="1" applyFont="1" applyFill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0" fontId="8" fillId="8" borderId="0" xfId="0" applyFont="1" applyFill="1" applyAlignment="1">
      <alignment vertical="center"/>
    </xf>
    <xf numFmtId="0" fontId="9" fillId="8" borderId="0" xfId="0" applyFont="1" applyFill="1" applyAlignment="1">
      <alignment vertical="center"/>
    </xf>
    <xf numFmtId="0" fontId="35" fillId="8" borderId="0" xfId="0" applyFont="1" applyFill="1" applyAlignment="1">
      <alignment vertical="center"/>
    </xf>
    <xf numFmtId="0" fontId="36" fillId="8" borderId="0" xfId="2" applyFont="1" applyFill="1" applyAlignment="1" applyProtection="1">
      <alignment horizontal="left" vertical="center"/>
    </xf>
    <xf numFmtId="0" fontId="37" fillId="8" borderId="0" xfId="2" applyFont="1" applyFill="1" applyAlignment="1" applyProtection="1">
      <alignment vertical="center"/>
    </xf>
    <xf numFmtId="0" fontId="7" fillId="3" borderId="0" xfId="0" applyFont="1" applyFill="1" applyAlignment="1">
      <alignment horizontal="left" vertical="center"/>
    </xf>
    <xf numFmtId="0" fontId="34" fillId="9" borderId="1" xfId="0" applyFont="1" applyFill="1" applyBorder="1" applyAlignment="1">
      <alignment horizontal="left" vertical="center"/>
    </xf>
    <xf numFmtId="0" fontId="4" fillId="9" borderId="0" xfId="0" applyFont="1" applyFill="1" applyAlignment="1">
      <alignment vertical="center"/>
    </xf>
    <xf numFmtId="0" fontId="43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45" fillId="3" borderId="0" xfId="0" applyFont="1" applyFill="1" applyAlignment="1">
      <alignment vertical="center"/>
    </xf>
    <xf numFmtId="0" fontId="43" fillId="3" borderId="0" xfId="0" applyFont="1" applyFill="1" applyAlignment="1">
      <alignment horizontal="right" vertical="center"/>
    </xf>
    <xf numFmtId="0" fontId="46" fillId="3" borderId="0" xfId="1" applyFont="1" applyFill="1" applyBorder="1" applyAlignment="1">
      <alignment horizontal="right" vertical="center"/>
    </xf>
    <xf numFmtId="0" fontId="47" fillId="10" borderId="0" xfId="1" applyFont="1" applyFill="1" applyBorder="1" applyAlignment="1">
      <alignment vertical="center"/>
    </xf>
    <xf numFmtId="0" fontId="48" fillId="4" borderId="0" xfId="0" applyFont="1" applyFill="1" applyAlignment="1">
      <alignment horizontal="left" vertical="center"/>
    </xf>
    <xf numFmtId="0" fontId="48" fillId="8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vertical="center"/>
    </xf>
    <xf numFmtId="0" fontId="40" fillId="3" borderId="0" xfId="0" applyFont="1" applyFill="1" applyAlignment="1">
      <alignment vertical="top"/>
    </xf>
    <xf numFmtId="0" fontId="40" fillId="3" borderId="0" xfId="0" applyFont="1" applyFill="1" applyAlignment="1">
      <alignment horizontal="center" vertical="top"/>
    </xf>
    <xf numFmtId="0" fontId="49" fillId="3" borderId="2" xfId="0" applyFont="1" applyFill="1" applyBorder="1" applyAlignment="1" applyProtection="1">
      <alignment vertical="center"/>
      <protection locked="0"/>
    </xf>
    <xf numFmtId="0" fontId="48" fillId="3" borderId="0" xfId="0" applyFont="1" applyFill="1" applyAlignment="1">
      <alignment horizontal="left" vertical="center"/>
    </xf>
    <xf numFmtId="0" fontId="48" fillId="3" borderId="0" xfId="0" applyFont="1" applyFill="1" applyAlignment="1">
      <alignment vertical="center"/>
    </xf>
    <xf numFmtId="0" fontId="48" fillId="5" borderId="0" xfId="0" applyFont="1" applyFill="1" applyAlignment="1">
      <alignment vertical="center"/>
    </xf>
    <xf numFmtId="0" fontId="48" fillId="4" borderId="0" xfId="0" applyFont="1" applyFill="1" applyAlignment="1">
      <alignment horizontal="center" vertical="center" wrapText="1"/>
    </xf>
    <xf numFmtId="0" fontId="48" fillId="3" borderId="0" xfId="0" applyFont="1" applyFill="1" applyAlignment="1">
      <alignment horizontal="left" vertical="center" wrapText="1"/>
    </xf>
    <xf numFmtId="0" fontId="48" fillId="3" borderId="0" xfId="0" applyFont="1" applyFill="1" applyAlignment="1">
      <alignment horizontal="center" vertical="center" wrapText="1"/>
    </xf>
    <xf numFmtId="0" fontId="49" fillId="3" borderId="1" xfId="0" applyFont="1" applyFill="1" applyBorder="1" applyAlignment="1" applyProtection="1">
      <alignment horizontal="right" vertical="center"/>
      <protection locked="0"/>
    </xf>
    <xf numFmtId="0" fontId="49" fillId="3" borderId="0" xfId="0" applyFont="1" applyFill="1" applyAlignment="1">
      <alignment horizontal="right" vertical="center"/>
    </xf>
    <xf numFmtId="0" fontId="50" fillId="3" borderId="0" xfId="1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48" fillId="8" borderId="0" xfId="0" applyFont="1" applyFill="1" applyAlignment="1">
      <alignment horizontal="left" vertical="center"/>
    </xf>
    <xf numFmtId="0" fontId="49" fillId="3" borderId="0" xfId="0" applyFont="1" applyFill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39" fillId="9" borderId="1" xfId="0" applyFont="1" applyFill="1" applyBorder="1" applyAlignment="1">
      <alignment horizontal="center" vertical="center"/>
    </xf>
    <xf numFmtId="0" fontId="48" fillId="3" borderId="0" xfId="0" applyFont="1" applyFill="1" applyAlignment="1">
      <alignment horizontal="left" vertical="center"/>
    </xf>
    <xf numFmtId="0" fontId="48" fillId="4" borderId="0" xfId="0" applyFont="1" applyFill="1" applyAlignment="1">
      <alignment horizontal="center" vertical="center" wrapText="1"/>
    </xf>
    <xf numFmtId="0" fontId="40" fillId="3" borderId="0" xfId="0" applyFont="1" applyFill="1" applyAlignment="1">
      <alignment horizontal="center" vertical="center"/>
    </xf>
    <xf numFmtId="0" fontId="41" fillId="3" borderId="9" xfId="0" applyFont="1" applyFill="1" applyBorder="1" applyAlignment="1">
      <alignment horizontal="left" vertical="center" wrapText="1"/>
    </xf>
    <xf numFmtId="0" fontId="38" fillId="7" borderId="0" xfId="0" applyFont="1" applyFill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165" fontId="24" fillId="7" borderId="3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left" vertical="center"/>
    </xf>
    <xf numFmtId="165" fontId="24" fillId="7" borderId="5" xfId="0" applyNumberFormat="1" applyFont="1" applyFill="1" applyBorder="1" applyAlignment="1">
      <alignment horizontal="center" vertical="center"/>
    </xf>
    <xf numFmtId="165" fontId="24" fillId="7" borderId="6" xfId="0" applyNumberFormat="1" applyFont="1" applyFill="1" applyBorder="1" applyAlignment="1">
      <alignment horizontal="center" vertical="center"/>
    </xf>
    <xf numFmtId="165" fontId="24" fillId="7" borderId="7" xfId="0" applyNumberFormat="1" applyFont="1" applyFill="1" applyBorder="1" applyAlignment="1">
      <alignment horizontal="center" vertical="center"/>
    </xf>
    <xf numFmtId="0" fontId="37" fillId="8" borderId="0" xfId="2" applyFont="1" applyFill="1" applyAlignment="1" applyProtection="1">
      <alignment horizontal="left" vertical="center"/>
    </xf>
  </cellXfs>
  <cellStyles count="3">
    <cellStyle name="Good" xfId="1" builtinId="26"/>
    <cellStyle name="Hyperlink" xfId="2" builtinId="8"/>
    <cellStyle name="Normal" xfId="0" builtinId="0"/>
  </cellStyles>
  <dxfs count="20">
    <dxf>
      <font>
        <color theme="4" tint="-0.24994659260841701"/>
      </font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</dxfs>
  <tableStyles count="0" defaultTableStyle="TableStyleMedium2" defaultPivotStyle="PivotStyleLight16"/>
  <colors>
    <mruColors>
      <color rgb="FF023444"/>
      <color rgb="FF874CFF"/>
      <color rgb="FF00558E"/>
      <color rgb="FFECECEE"/>
      <color rgb="FFEEEEEE"/>
      <color rgb="FF0071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.png"/><Relationship Id="rId12" Type="http://schemas.openxmlformats.org/officeDocument/2006/relationships/hyperlink" Target="https://www.seyfor.com/sr-latn-rs" TargetMode="External"/><Relationship Id="rId1" Type="http://schemas.openxmlformats.org/officeDocument/2006/relationships/customXml" Target="../ink/ink1.xml"/><Relationship Id="rId11" Type="http://schemas.openxmlformats.org/officeDocument/2006/relationships/image" Target="../media/image10.png"/><Relationship Id="rId1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www.minimax.rs/" TargetMode="External"/><Relationship Id="rId1" Type="http://schemas.openxmlformats.org/officeDocument/2006/relationships/image" Target="../media/image3.png"/><Relationship Id="rId6" Type="http://schemas.openxmlformats.org/officeDocument/2006/relationships/image" Target="../media/image5.png"/><Relationship Id="rId5" Type="http://schemas.openxmlformats.org/officeDocument/2006/relationships/hyperlink" Target="https://www.minimax.rs/opsti-uslovi-koriscenja/" TargetMode="External"/><Relationship Id="rId4" Type="http://schemas.openxmlformats.org/officeDocument/2006/relationships/hyperlink" Target="https://help.minimax.rs/hel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</xdr:colOff>
      <xdr:row>13</xdr:row>
      <xdr:rowOff>30480</xdr:rowOff>
    </xdr:from>
    <xdr:to>
      <xdr:col>7</xdr:col>
      <xdr:colOff>1424940</xdr:colOff>
      <xdr:row>17</xdr:row>
      <xdr:rowOff>220980</xdr:rowOff>
    </xdr:to>
    <xdr:sp macro="" textlink="">
      <xdr:nvSpPr>
        <xdr:cNvPr id="2" name="Speech Bubble: Oval 1">
          <a:extLst>
            <a:ext uri="{FF2B5EF4-FFF2-40B4-BE49-F238E27FC236}">
              <a16:creationId xmlns:a16="http://schemas.microsoft.com/office/drawing/2014/main" id="{63AC1071-05B8-4A58-8A19-8AC8C0355CBA}"/>
            </a:ext>
          </a:extLst>
        </xdr:cNvPr>
        <xdr:cNvSpPr/>
      </xdr:nvSpPr>
      <xdr:spPr>
        <a:xfrm>
          <a:off x="5074920" y="3543300"/>
          <a:ext cx="2026920" cy="1074420"/>
        </a:xfrm>
        <a:prstGeom prst="wedgeEllipseCallout">
          <a:avLst>
            <a:gd name="adj1" fmla="val -59719"/>
            <a:gd name="adj2" fmla="val 61685"/>
          </a:avLst>
        </a:prstGeom>
        <a:solidFill>
          <a:srgbClr val="874CFF">
            <a:alpha val="62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sr-Latn-RS" sz="1000" b="0" i="0" spc="100" baseline="0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2</xdr:col>
      <xdr:colOff>894117</xdr:colOff>
      <xdr:row>0</xdr:row>
      <xdr:rowOff>16161</xdr:rowOff>
    </xdr:from>
    <xdr:to>
      <xdr:col>2</xdr:col>
      <xdr:colOff>898287</xdr:colOff>
      <xdr:row>0</xdr:row>
      <xdr:rowOff>23571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3C2E2985-3EB9-4D9C-AAF5-949C42BCFC03}"/>
                </a:ext>
              </a:extLst>
            </xdr14:cNvPr>
            <xdr14:cNvContentPartPr/>
          </xdr14:nvContentPartPr>
          <xdr14:nvPr macro=""/>
          <xdr14:xfrm>
            <a:off x="1283400" y="140400"/>
            <a:ext cx="360" cy="360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3C2E2985-3EB9-4D9C-AAF5-949C42BCFC0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265400" y="32760"/>
              <a:ext cx="36000" cy="219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106680</xdr:colOff>
      <xdr:row>3</xdr:row>
      <xdr:rowOff>106680</xdr:rowOff>
    </xdr:from>
    <xdr:to>
      <xdr:col>12</xdr:col>
      <xdr:colOff>762000</xdr:colOff>
      <xdr:row>37</xdr:row>
      <xdr:rowOff>114300</xdr:rowOff>
    </xdr:to>
    <xdr:sp macro="" textlink="">
      <xdr:nvSpPr>
        <xdr:cNvPr id="27" name="Scroll: Vertical 26">
          <a:extLst>
            <a:ext uri="{FF2B5EF4-FFF2-40B4-BE49-F238E27FC236}">
              <a16:creationId xmlns:a16="http://schemas.microsoft.com/office/drawing/2014/main" id="{E0E19E19-4BD9-4DE3-AB2E-4B125BECDBAA}"/>
            </a:ext>
          </a:extLst>
        </xdr:cNvPr>
        <xdr:cNvSpPr/>
      </xdr:nvSpPr>
      <xdr:spPr>
        <a:xfrm>
          <a:off x="7589520" y="1318260"/>
          <a:ext cx="6179820" cy="6934200"/>
        </a:xfrm>
        <a:prstGeom prst="verticalScroll">
          <a:avLst>
            <a:gd name="adj" fmla="val 6202"/>
          </a:avLst>
        </a:prstGeom>
        <a:solidFill>
          <a:srgbClr val="ECECEE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Latn-RS" sz="1100"/>
        </a:p>
        <a:p>
          <a:pPr algn="l"/>
          <a:endParaRPr lang="sr-Latn-RS" sz="1100"/>
        </a:p>
      </xdr:txBody>
    </xdr:sp>
    <xdr:clientData/>
  </xdr:twoCellAnchor>
  <xdr:twoCellAnchor>
    <xdr:from>
      <xdr:col>8</xdr:col>
      <xdr:colOff>693420</xdr:colOff>
      <xdr:row>5</xdr:row>
      <xdr:rowOff>83820</xdr:rowOff>
    </xdr:from>
    <xdr:to>
      <xdr:col>10</xdr:col>
      <xdr:colOff>716280</xdr:colOff>
      <xdr:row>33</xdr:row>
      <xdr:rowOff>236220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919C4B4-32A3-4569-BDDB-AD7E68BBAADC}"/>
            </a:ext>
          </a:extLst>
        </xdr:cNvPr>
        <xdr:cNvSpPr txBox="1"/>
      </xdr:nvSpPr>
      <xdr:spPr>
        <a:xfrm>
          <a:off x="8176260" y="1737360"/>
          <a:ext cx="2567940" cy="5875020"/>
        </a:xfrm>
        <a:prstGeom prst="rect">
          <a:avLst/>
        </a:prstGeom>
        <a:solidFill>
          <a:srgbClr val="ECECEE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r-Latn-RS" sz="1200" b="1" kern="500" spc="13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01</a:t>
          </a:r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i 02. januar</a:t>
          </a: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07. januar</a:t>
          </a: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15, 16. i 17.* februar</a:t>
          </a: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30. mart </a:t>
          </a: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18, 19, 20. i 21. april</a:t>
          </a: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18, 19, 20. i 21. april</a:t>
          </a:r>
        </a:p>
        <a:p>
          <a:endParaRPr lang="sr-Latn-RS" sz="12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12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01. i 02. maj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r-Latn-RS" sz="12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06. jun </a:t>
          </a: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02. oktobar</a:t>
          </a: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11. novembar</a:t>
          </a:r>
        </a:p>
        <a:p>
          <a:endParaRPr lang="sr-Latn-RS" sz="12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25. decembar</a:t>
          </a:r>
        </a:p>
        <a:p>
          <a:endParaRPr lang="sr-Latn-RS" sz="1100" b="1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83820</xdr:colOff>
      <xdr:row>5</xdr:row>
      <xdr:rowOff>99060</xdr:rowOff>
    </xdr:from>
    <xdr:to>
      <xdr:col>12</xdr:col>
      <xdr:colOff>251460</xdr:colOff>
      <xdr:row>35</xdr:row>
      <xdr:rowOff>91440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EF80AE36-F6D9-4696-BF45-A69D5D950204}"/>
            </a:ext>
          </a:extLst>
        </xdr:cNvPr>
        <xdr:cNvSpPr txBox="1"/>
      </xdr:nvSpPr>
      <xdr:spPr>
        <a:xfrm>
          <a:off x="10111740" y="1752600"/>
          <a:ext cx="3147060" cy="6096000"/>
        </a:xfrm>
        <a:prstGeom prst="rect">
          <a:avLst/>
        </a:prstGeom>
        <a:solidFill>
          <a:srgbClr val="ECECEE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sr-Latn-RS" sz="1200" b="1" kern="500" spc="13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Nova godina</a:t>
          </a:r>
          <a:endParaRPr lang="sr-Latn-RS" sz="12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neradni dani</a:t>
          </a:r>
        </a:p>
        <a:p>
          <a:pPr algn="r"/>
          <a:endParaRPr lang="sr-Latn-RS" sz="800" b="0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sr-Latn-RS" sz="800" b="0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Božić</a:t>
          </a: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neradni dan</a:t>
          </a:r>
        </a:p>
        <a:p>
          <a:pPr algn="r"/>
          <a:endParaRPr lang="sr-Latn-RS" sz="800" b="0" kern="500" spc="130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Dan državnosti</a:t>
          </a: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neradni dani</a:t>
          </a:r>
        </a:p>
        <a:p>
          <a:pPr algn="r"/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RS" sz="1200" b="1" i="0" u="none" strike="noStrike" kern="500" cap="none" spc="13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Prvi dan Ramazanskog bajrama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RS" sz="800" b="0" i="0" u="none" strike="noStrike" kern="500" cap="none" spc="13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za pripadnike islamske zajednice </a:t>
          </a: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neradni dani</a:t>
          </a:r>
        </a:p>
        <a:p>
          <a:pPr algn="r"/>
          <a:endParaRPr lang="sr-Latn-RS" sz="800" b="0" kern="500" spc="130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RS" sz="1200" b="1" i="0" u="none" strike="noStrike" kern="500" cap="none" spc="13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Vaskršnji praznici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RS" sz="800" b="0" i="0" u="none" strike="noStrike" kern="500" cap="none" spc="13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za pripadnike pravoslavne veroispovesti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RS" sz="800" b="0" i="0" u="none" strike="noStrike" kern="500" cap="none" spc="13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neradni dani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200" b="1" i="0" u="none" strike="noStrike" kern="500" cap="none" spc="130" normalizeH="0" baseline="0" noProof="0">
            <a:ln>
              <a:noFill/>
            </a:ln>
            <a:solidFill>
              <a:prstClr val="white">
                <a:lumMod val="50000"/>
              </a:prst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RS" sz="1200" b="1" i="0" u="none" strike="noStrike" kern="500" cap="none" spc="13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Uskršnji praznici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RS" sz="800" b="0" i="0" u="none" strike="noStrike" kern="500" cap="none" spc="13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za pripadnike katoličke veroispovesti</a:t>
          </a:r>
        </a:p>
        <a:p>
          <a:pPr marL="0" indent="0"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neradni dan</a:t>
          </a:r>
        </a:p>
        <a:p>
          <a:pPr marL="0" indent="0" algn="r"/>
          <a:endParaRPr lang="sr-Latn-RS" sz="800" b="0" kern="500" spc="130" baseline="0">
            <a:solidFill>
              <a:srgbClr val="FF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r"/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Praznik rada</a:t>
          </a: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neradni dani</a:t>
          </a:r>
        </a:p>
        <a:p>
          <a:pPr algn="r"/>
          <a:endParaRPr lang="sr-Latn-RS" sz="12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Prvi dan Kurbanskog bajrama</a:t>
          </a:r>
        </a:p>
        <a:p>
          <a:pPr algn="r"/>
          <a:r>
            <a:rPr lang="sr-Latn-RS" sz="800" b="0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za pripadnike islamske zajednice</a:t>
          </a:r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neradni dan</a:t>
          </a:r>
        </a:p>
        <a:p>
          <a:pPr algn="r"/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Jom Kipur</a:t>
          </a:r>
          <a:endParaRPr lang="sr-Latn-RS" sz="1200" b="0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800" b="0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za pripadnike jevrejske zajednice</a:t>
          </a:r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neradni dan</a:t>
          </a:r>
        </a:p>
        <a:p>
          <a:pPr algn="r"/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Dan primirja u Prvom svetskom ratu</a:t>
          </a: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neradni dan</a:t>
          </a:r>
        </a:p>
        <a:p>
          <a:pPr algn="r"/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Prvi dan Božića</a:t>
          </a:r>
          <a:endParaRPr lang="sr-Latn-RS" sz="1200" b="0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r"/>
          <a:r>
            <a:rPr lang="sr-Latn-RS" sz="800" b="0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za pripadnike katoličke veroispovesti</a:t>
          </a:r>
        </a:p>
        <a:p>
          <a:pPr marL="0" indent="0"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neradni dan</a:t>
          </a:r>
        </a:p>
      </xdr:txBody>
    </xdr:sp>
    <xdr:clientData/>
  </xdr:twoCellAnchor>
  <xdr:twoCellAnchor>
    <xdr:from>
      <xdr:col>8</xdr:col>
      <xdr:colOff>731520</xdr:colOff>
      <xdr:row>8</xdr:row>
      <xdr:rowOff>68580</xdr:rowOff>
    </xdr:from>
    <xdr:to>
      <xdr:col>12</xdr:col>
      <xdr:colOff>199440</xdr:colOff>
      <xdr:row>8</xdr:row>
      <xdr:rowOff>68580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78B7DFD6-76BB-44CA-A4FA-0E0911B2E8D1}"/>
            </a:ext>
          </a:extLst>
        </xdr:cNvPr>
        <xdr:cNvCxnSpPr/>
      </xdr:nvCxnSpPr>
      <xdr:spPr>
        <a:xfrm>
          <a:off x="8214360" y="220980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723900</xdr:colOff>
      <xdr:row>11</xdr:row>
      <xdr:rowOff>289560</xdr:rowOff>
    </xdr:from>
    <xdr:to>
      <xdr:col>12</xdr:col>
      <xdr:colOff>191820</xdr:colOff>
      <xdr:row>11</xdr:row>
      <xdr:rowOff>289560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B0AA85FD-6887-45A4-9A77-F49CA62760B7}"/>
            </a:ext>
          </a:extLst>
        </xdr:cNvPr>
        <xdr:cNvCxnSpPr/>
      </xdr:nvCxnSpPr>
      <xdr:spPr>
        <a:xfrm>
          <a:off x="8206740" y="316230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10</xdr:row>
      <xdr:rowOff>15240</xdr:rowOff>
    </xdr:from>
    <xdr:to>
      <xdr:col>12</xdr:col>
      <xdr:colOff>199440</xdr:colOff>
      <xdr:row>10</xdr:row>
      <xdr:rowOff>15240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27DDD720-D83F-4EEC-B9F0-142FDE0E06F2}"/>
            </a:ext>
          </a:extLst>
        </xdr:cNvPr>
        <xdr:cNvCxnSpPr/>
      </xdr:nvCxnSpPr>
      <xdr:spPr>
        <a:xfrm>
          <a:off x="8717280" y="2674620"/>
          <a:ext cx="468000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723900</xdr:colOff>
      <xdr:row>14</xdr:row>
      <xdr:rowOff>60960</xdr:rowOff>
    </xdr:from>
    <xdr:to>
      <xdr:col>12</xdr:col>
      <xdr:colOff>191820</xdr:colOff>
      <xdr:row>14</xdr:row>
      <xdr:rowOff>60960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B5411C0E-E397-4E36-A35E-EBE0A8736BF5}"/>
            </a:ext>
          </a:extLst>
        </xdr:cNvPr>
        <xdr:cNvCxnSpPr/>
      </xdr:nvCxnSpPr>
      <xdr:spPr>
        <a:xfrm>
          <a:off x="8206740" y="377190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16</xdr:row>
      <xdr:rowOff>91440</xdr:rowOff>
    </xdr:from>
    <xdr:to>
      <xdr:col>12</xdr:col>
      <xdr:colOff>199440</xdr:colOff>
      <xdr:row>16</xdr:row>
      <xdr:rowOff>91440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8F4A6BFC-0BD7-42F2-96A1-3F513E205239}"/>
            </a:ext>
          </a:extLst>
        </xdr:cNvPr>
        <xdr:cNvCxnSpPr/>
      </xdr:nvCxnSpPr>
      <xdr:spPr>
        <a:xfrm>
          <a:off x="8214360" y="424434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19</xdr:row>
      <xdr:rowOff>106680</xdr:rowOff>
    </xdr:from>
    <xdr:to>
      <xdr:col>12</xdr:col>
      <xdr:colOff>199440</xdr:colOff>
      <xdr:row>19</xdr:row>
      <xdr:rowOff>106680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AEAB4B80-B0AC-4DB8-9363-4811EC64910A}"/>
            </a:ext>
          </a:extLst>
        </xdr:cNvPr>
        <xdr:cNvCxnSpPr/>
      </xdr:nvCxnSpPr>
      <xdr:spPr>
        <a:xfrm>
          <a:off x="8214360" y="488442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714375</xdr:colOff>
      <xdr:row>21</xdr:row>
      <xdr:rowOff>238125</xdr:rowOff>
    </xdr:from>
    <xdr:to>
      <xdr:col>12</xdr:col>
      <xdr:colOff>182295</xdr:colOff>
      <xdr:row>21</xdr:row>
      <xdr:rowOff>238125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E323F1DA-1A02-455B-AB78-51C22F76F3CA}"/>
            </a:ext>
          </a:extLst>
        </xdr:cNvPr>
        <xdr:cNvCxnSpPr/>
      </xdr:nvCxnSpPr>
      <xdr:spPr>
        <a:xfrm>
          <a:off x="8201025" y="5381625"/>
          <a:ext cx="5001945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25</xdr:row>
      <xdr:rowOff>76200</xdr:rowOff>
    </xdr:from>
    <xdr:to>
      <xdr:col>12</xdr:col>
      <xdr:colOff>199440</xdr:colOff>
      <xdr:row>25</xdr:row>
      <xdr:rowOff>76200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9B0161F9-47B7-4877-B9C5-13BE94DC3E8F}"/>
            </a:ext>
          </a:extLst>
        </xdr:cNvPr>
        <xdr:cNvCxnSpPr/>
      </xdr:nvCxnSpPr>
      <xdr:spPr>
        <a:xfrm>
          <a:off x="8214360" y="592836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28</xdr:row>
      <xdr:rowOff>53340</xdr:rowOff>
    </xdr:from>
    <xdr:to>
      <xdr:col>12</xdr:col>
      <xdr:colOff>199440</xdr:colOff>
      <xdr:row>28</xdr:row>
      <xdr:rowOff>53340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682B3236-3D4B-4DB2-8E19-991781617803}"/>
            </a:ext>
          </a:extLst>
        </xdr:cNvPr>
        <xdr:cNvCxnSpPr/>
      </xdr:nvCxnSpPr>
      <xdr:spPr>
        <a:xfrm>
          <a:off x="8214360" y="655320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31</xdr:row>
      <xdr:rowOff>213360</xdr:rowOff>
    </xdr:from>
    <xdr:to>
      <xdr:col>12</xdr:col>
      <xdr:colOff>199440</xdr:colOff>
      <xdr:row>31</xdr:row>
      <xdr:rowOff>213360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E7C7AE3B-E278-439B-9BA7-029FFC8D6202}"/>
            </a:ext>
          </a:extLst>
        </xdr:cNvPr>
        <xdr:cNvCxnSpPr/>
      </xdr:nvCxnSpPr>
      <xdr:spPr>
        <a:xfrm>
          <a:off x="8214360" y="720852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35</xdr:row>
      <xdr:rowOff>45720</xdr:rowOff>
    </xdr:from>
    <xdr:to>
      <xdr:col>12</xdr:col>
      <xdr:colOff>199440</xdr:colOff>
      <xdr:row>35</xdr:row>
      <xdr:rowOff>45720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E7944CE5-9DE2-4F4D-B89A-8C782E30FB21}"/>
            </a:ext>
          </a:extLst>
        </xdr:cNvPr>
        <xdr:cNvCxnSpPr/>
      </xdr:nvCxnSpPr>
      <xdr:spPr>
        <a:xfrm>
          <a:off x="8214360" y="780288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624840</xdr:colOff>
      <xdr:row>35</xdr:row>
      <xdr:rowOff>167640</xdr:rowOff>
    </xdr:from>
    <xdr:to>
      <xdr:col>12</xdr:col>
      <xdr:colOff>228600</xdr:colOff>
      <xdr:row>37</xdr:row>
      <xdr:rowOff>198120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86640BF7-A8F3-4091-AA38-03F5DE5EC4DA}"/>
            </a:ext>
          </a:extLst>
        </xdr:cNvPr>
        <xdr:cNvSpPr txBox="1"/>
      </xdr:nvSpPr>
      <xdr:spPr>
        <a:xfrm>
          <a:off x="8107680" y="7924800"/>
          <a:ext cx="5128260" cy="411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r-Latn-RS" sz="700" b="1" i="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</a:t>
          </a:r>
          <a:r>
            <a:rPr lang="sr-Latn-RS" sz="700" b="0" i="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Ako jedan od datuma kada se praznuju državni praznici Republike Srbije padne u nedelju, ne radi se prvog narednog radnog dana.</a:t>
          </a:r>
          <a:endParaRPr lang="sr-Latn-RS" sz="70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472440</xdr:colOff>
      <xdr:row>3</xdr:row>
      <xdr:rowOff>53340</xdr:rowOff>
    </xdr:from>
    <xdr:to>
      <xdr:col>7</xdr:col>
      <xdr:colOff>182880</xdr:colOff>
      <xdr:row>4</xdr:row>
      <xdr:rowOff>182880</xdr:rowOff>
    </xdr:to>
    <xdr:sp macro="" textlink="">
      <xdr:nvSpPr>
        <xdr:cNvPr id="32" name="Flowchart: Connector 31">
          <a:extLst>
            <a:ext uri="{FF2B5EF4-FFF2-40B4-BE49-F238E27FC236}">
              <a16:creationId xmlns:a16="http://schemas.microsoft.com/office/drawing/2014/main" id="{E286FB9A-2A49-4DBA-A598-9099E8BA9962}"/>
            </a:ext>
          </a:extLst>
        </xdr:cNvPr>
        <xdr:cNvSpPr/>
      </xdr:nvSpPr>
      <xdr:spPr>
        <a:xfrm>
          <a:off x="5486400" y="1264920"/>
          <a:ext cx="373380" cy="304800"/>
        </a:xfrm>
        <a:prstGeom prst="flowChartConnector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Latn-RS" sz="1100"/>
        </a:p>
      </xdr:txBody>
    </xdr:sp>
    <xdr:clientData/>
  </xdr:twoCellAnchor>
  <xdr:twoCellAnchor>
    <xdr:from>
      <xdr:col>5</xdr:col>
      <xdr:colOff>144780</xdr:colOff>
      <xdr:row>10</xdr:row>
      <xdr:rowOff>0</xdr:rowOff>
    </xdr:from>
    <xdr:to>
      <xdr:col>6</xdr:col>
      <xdr:colOff>251460</xdr:colOff>
      <xdr:row>11</xdr:row>
      <xdr:rowOff>91440</xdr:rowOff>
    </xdr:to>
    <xdr:sp macro="" textlink="">
      <xdr:nvSpPr>
        <xdr:cNvPr id="33" name="Flowchart: Connector 32">
          <a:extLst>
            <a:ext uri="{FF2B5EF4-FFF2-40B4-BE49-F238E27FC236}">
              <a16:creationId xmlns:a16="http://schemas.microsoft.com/office/drawing/2014/main" id="{754BA656-6AD0-43DD-B9C9-874F49F284C3}"/>
            </a:ext>
          </a:extLst>
        </xdr:cNvPr>
        <xdr:cNvSpPr/>
      </xdr:nvSpPr>
      <xdr:spPr>
        <a:xfrm>
          <a:off x="4892040" y="2659380"/>
          <a:ext cx="373380" cy="304800"/>
        </a:xfrm>
        <a:prstGeom prst="flowChartConnector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Latn-RS" sz="1100"/>
        </a:p>
      </xdr:txBody>
    </xdr:sp>
    <xdr:clientData/>
  </xdr:twoCellAnchor>
  <xdr:oneCellAnchor>
    <xdr:from>
      <xdr:col>6</xdr:col>
      <xdr:colOff>30480</xdr:colOff>
      <xdr:row>13</xdr:row>
      <xdr:rowOff>99060</xdr:rowOff>
    </xdr:from>
    <xdr:ext cx="2080260" cy="10668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82BEB53-C4E3-41AF-ADE5-92852B6CF819}"/>
            </a:ext>
          </a:extLst>
        </xdr:cNvPr>
        <xdr:cNvSpPr txBox="1"/>
      </xdr:nvSpPr>
      <xdr:spPr>
        <a:xfrm>
          <a:off x="5044440" y="3611880"/>
          <a:ext cx="2080260" cy="1066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sr-Latn-RS" sz="1100" b="0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Predlog:</a:t>
          </a:r>
          <a:endParaRPr lang="sr-Latn-RS">
            <a:solidFill>
              <a:schemeClr val="bg1"/>
            </a:solidFill>
            <a:effectLst/>
          </a:endParaRPr>
        </a:p>
        <a:p>
          <a:pPr algn="ctr"/>
          <a:r>
            <a:rPr lang="sr-Latn-RS" sz="1100" b="0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Na linije možete uneti kratak opis i/ili datume, od do, kako bi imali precizniju evidenciju.</a:t>
          </a:r>
          <a:endParaRPr lang="sr-Latn-RS">
            <a:solidFill>
              <a:schemeClr val="bg1"/>
            </a:solidFill>
            <a:effectLst/>
          </a:endParaRPr>
        </a:p>
      </xdr:txBody>
    </xdr:sp>
    <xdr:clientData/>
  </xdr:oneCellAnchor>
  <xdr:twoCellAnchor editAs="oneCell">
    <xdr:from>
      <xdr:col>7</xdr:col>
      <xdr:colOff>160020</xdr:colOff>
      <xdr:row>0</xdr:row>
      <xdr:rowOff>41536</xdr:rowOff>
    </xdr:from>
    <xdr:to>
      <xdr:col>7</xdr:col>
      <xdr:colOff>898686</xdr:colOff>
      <xdr:row>0</xdr:row>
      <xdr:rowOff>378882</xdr:rowOff>
    </xdr:to>
    <xdr:pic>
      <xdr:nvPicPr>
        <xdr:cNvPr id="6" name="Picture 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3043BA6-AC46-ED3D-6DAC-A6B4A066E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836920" y="41536"/>
          <a:ext cx="748191" cy="337346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182881</xdr:colOff>
      <xdr:row>40</xdr:row>
      <xdr:rowOff>7621</xdr:rowOff>
    </xdr:from>
    <xdr:to>
      <xdr:col>1</xdr:col>
      <xdr:colOff>723901</xdr:colOff>
      <xdr:row>40</xdr:row>
      <xdr:rowOff>434341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DD69E92-2FB0-749F-9EB1-F7C41E1770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1" r="80080" b="2596"/>
        <a:stretch/>
      </xdr:blipFill>
      <xdr:spPr>
        <a:xfrm>
          <a:off x="182881" y="8999221"/>
          <a:ext cx="922020" cy="426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399862</xdr:colOff>
      <xdr:row>31</xdr:row>
      <xdr:rowOff>157255</xdr:rowOff>
    </xdr:from>
    <xdr:to>
      <xdr:col>44</xdr:col>
      <xdr:colOff>292622</xdr:colOff>
      <xdr:row>33</xdr:row>
      <xdr:rowOff>50952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81C3603-F752-45E8-8B13-9C5830CE3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91222" y="7083835"/>
          <a:ext cx="499820" cy="3077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180975</xdr:colOff>
      <xdr:row>2</xdr:row>
      <xdr:rowOff>15240</xdr:rowOff>
    </xdr:to>
    <xdr:pic>
      <xdr:nvPicPr>
        <xdr:cNvPr id="13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7621F7-5349-4C00-9B1B-E8A82013C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r="88305"/>
        <a:stretch>
          <a:fillRect/>
        </a:stretch>
      </xdr:blipFill>
      <xdr:spPr bwMode="auto">
        <a:xfrm>
          <a:off x="0" y="0"/>
          <a:ext cx="1800225" cy="4419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190500</xdr:colOff>
      <xdr:row>0</xdr:row>
      <xdr:rowOff>0</xdr:rowOff>
    </xdr:from>
    <xdr:to>
      <xdr:col>41</xdr:col>
      <xdr:colOff>588646</xdr:colOff>
      <xdr:row>2</xdr:row>
      <xdr:rowOff>15240</xdr:rowOff>
    </xdr:to>
    <xdr:pic>
      <xdr:nvPicPr>
        <xdr:cNvPr id="14" name="Picture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E2BAC0-15B5-49F9-8ABA-47897B3EA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89040"/>
        <a:stretch>
          <a:fillRect/>
        </a:stretch>
      </xdr:blipFill>
      <xdr:spPr bwMode="auto">
        <a:xfrm>
          <a:off x="12489180" y="0"/>
          <a:ext cx="1609726" cy="4419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13</xdr:col>
      <xdr:colOff>112395</xdr:colOff>
      <xdr:row>35</xdr:row>
      <xdr:rowOff>440055</xdr:rowOff>
    </xdr:to>
    <xdr:pic>
      <xdr:nvPicPr>
        <xdr:cNvPr id="15" name="Picture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72541A7-0C71-4434-AE33-049C0BDF6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74636" b="4000"/>
        <a:stretch>
          <a:fillRect/>
        </a:stretch>
      </xdr:blipFill>
      <xdr:spPr bwMode="auto">
        <a:xfrm>
          <a:off x="0" y="7597140"/>
          <a:ext cx="3846195" cy="4400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01-07T07:04:29.625"/>
    </inkml:context>
    <inkml:brush xml:id="br0">
      <inkml:brushProperty name="width" value="0.1" units="cm"/>
      <inkml:brushProperty name="height" value="0.6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0 1,'0'4,"0"1</inkml:trace>
</inkml: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EBF0A-9703-4FA9-9F0E-61E09E0DF77F}">
  <sheetPr codeName="Sheet1">
    <pageSetUpPr fitToPage="1"/>
  </sheetPr>
  <dimension ref="A1:M41"/>
  <sheetViews>
    <sheetView showGridLines="0" tabSelected="1" topLeftCell="A2" zoomScaleNormal="100" workbookViewId="0">
      <selection activeCell="E7" sqref="E7"/>
    </sheetView>
  </sheetViews>
  <sheetFormatPr defaultColWidth="8.6640625" defaultRowHeight="16.8" x14ac:dyDescent="0.3"/>
  <cols>
    <col min="1" max="1" width="5.5546875" style="1" customWidth="1"/>
    <col min="2" max="2" width="11" style="1" customWidth="1"/>
    <col min="3" max="3" width="39.21875" style="1" bestFit="1" customWidth="1"/>
    <col min="4" max="4" width="2.21875" style="1" customWidth="1"/>
    <col min="5" max="5" width="11.21875" style="1" customWidth="1"/>
    <col min="6" max="6" width="3.88671875" style="1" customWidth="1"/>
    <col min="7" max="7" width="9.6640625" style="1" customWidth="1"/>
    <col min="8" max="8" width="26.33203125" style="1" customWidth="1"/>
    <col min="9" max="9" width="27.44140625" style="1" customWidth="1"/>
    <col min="10" max="10" width="9.6640625" style="1" customWidth="1"/>
    <col min="11" max="11" width="19.44140625" style="1" customWidth="1"/>
    <col min="12" max="12" width="24" style="1" customWidth="1"/>
    <col min="13" max="13" width="14.21875" style="1" customWidth="1"/>
    <col min="14" max="16384" width="8.6640625" style="1"/>
  </cols>
  <sheetData>
    <row r="1" spans="1:13" s="70" customFormat="1" ht="34.200000000000003" customHeight="1" x14ac:dyDescent="0.3">
      <c r="A1" s="69"/>
      <c r="B1" s="69"/>
      <c r="C1" s="69"/>
      <c r="D1" s="96" t="s">
        <v>29</v>
      </c>
      <c r="E1" s="96"/>
      <c r="F1" s="96"/>
      <c r="G1" s="96"/>
      <c r="H1" s="96"/>
      <c r="I1" s="96"/>
      <c r="J1" s="96"/>
      <c r="K1" s="96"/>
      <c r="L1" s="69"/>
      <c r="M1" s="69"/>
    </row>
    <row r="2" spans="1:13" s="2" customFormat="1" ht="39.6" customHeight="1" x14ac:dyDescent="0.3">
      <c r="A2" s="31"/>
      <c r="B2" s="100" t="s">
        <v>30</v>
      </c>
      <c r="C2" s="100"/>
      <c r="D2" s="100"/>
      <c r="E2" s="100"/>
    </row>
    <row r="3" spans="1:13" ht="27.45" customHeight="1" x14ac:dyDescent="0.3">
      <c r="B3" s="93" t="s">
        <v>0</v>
      </c>
      <c r="C3" s="93"/>
      <c r="D3" s="77"/>
      <c r="E3" s="78" t="s">
        <v>1</v>
      </c>
      <c r="I3" s="99" t="s">
        <v>35</v>
      </c>
      <c r="J3" s="99"/>
      <c r="K3" s="99"/>
      <c r="L3" s="99"/>
      <c r="M3" s="99"/>
    </row>
    <row r="4" spans="1:13" ht="13.95" customHeight="1" x14ac:dyDescent="0.3">
      <c r="B4" s="79"/>
      <c r="C4" s="80"/>
      <c r="D4" s="80"/>
      <c r="E4" s="81"/>
    </row>
    <row r="5" spans="1:13" ht="21" customHeight="1" x14ac:dyDescent="0.3">
      <c r="B5" s="94" t="s">
        <v>31</v>
      </c>
      <c r="C5" s="94"/>
      <c r="D5" s="79"/>
      <c r="E5" s="82">
        <v>5</v>
      </c>
      <c r="F5" s="95"/>
      <c r="G5" s="92"/>
      <c r="H5" s="68"/>
      <c r="I5" s="34"/>
    </row>
    <row r="6" spans="1:13" ht="9" customHeight="1" x14ac:dyDescent="0.3">
      <c r="B6" s="79"/>
      <c r="C6" s="79"/>
      <c r="D6" s="79"/>
      <c r="E6" s="79"/>
    </row>
    <row r="7" spans="1:13" ht="21" customHeight="1" x14ac:dyDescent="0.3">
      <c r="B7" s="94" t="s">
        <v>32</v>
      </c>
      <c r="C7" s="94"/>
      <c r="D7" s="79"/>
      <c r="E7" s="82">
        <v>20</v>
      </c>
      <c r="H7" s="4"/>
    </row>
    <row r="8" spans="1:13" ht="8.5500000000000007" customHeight="1" x14ac:dyDescent="0.3">
      <c r="B8" s="79"/>
      <c r="C8" s="79"/>
      <c r="D8" s="79"/>
      <c r="E8" s="79"/>
      <c r="I8" s="5"/>
    </row>
    <row r="9" spans="1:13" ht="24" customHeight="1" x14ac:dyDescent="0.3">
      <c r="B9" s="97" t="s">
        <v>33</v>
      </c>
      <c r="C9" s="97"/>
      <c r="D9" s="84"/>
      <c r="E9" s="85">
        <f>SUM(E5:E7)</f>
        <v>25</v>
      </c>
      <c r="I9" s="5"/>
    </row>
    <row r="10" spans="1:13" x14ac:dyDescent="0.3">
      <c r="B10" s="71"/>
      <c r="C10" s="71"/>
      <c r="D10" s="71"/>
      <c r="E10" s="71"/>
      <c r="I10" s="5"/>
    </row>
    <row r="11" spans="1:13" x14ac:dyDescent="0.3">
      <c r="B11" s="71"/>
      <c r="C11" s="71"/>
      <c r="D11" s="71"/>
      <c r="E11" s="71"/>
      <c r="I11" s="5"/>
    </row>
    <row r="12" spans="1:13" ht="31.2" customHeight="1" x14ac:dyDescent="0.3">
      <c r="B12" s="98" t="s">
        <v>34</v>
      </c>
      <c r="C12" s="98"/>
      <c r="D12" s="77"/>
      <c r="E12" s="86" t="s">
        <v>1</v>
      </c>
      <c r="I12" s="5"/>
    </row>
    <row r="13" spans="1:13" ht="13.95" customHeight="1" x14ac:dyDescent="0.3">
      <c r="B13" s="79"/>
      <c r="C13" s="87"/>
      <c r="D13" s="83"/>
      <c r="E13" s="88"/>
      <c r="I13" s="5"/>
    </row>
    <row r="14" spans="1:13" ht="21" customHeight="1" x14ac:dyDescent="0.3">
      <c r="B14" s="79" t="s">
        <v>13</v>
      </c>
      <c r="C14" s="89"/>
      <c r="D14" s="79"/>
      <c r="E14" s="82">
        <v>0</v>
      </c>
      <c r="I14" s="5"/>
    </row>
    <row r="15" spans="1:13" ht="13.95" customHeight="1" x14ac:dyDescent="0.3">
      <c r="B15" s="79"/>
      <c r="C15" s="87"/>
      <c r="D15" s="83"/>
      <c r="E15" s="88"/>
      <c r="I15" s="5"/>
    </row>
    <row r="16" spans="1:13" ht="21" customHeight="1" x14ac:dyDescent="0.3">
      <c r="B16" s="79" t="s">
        <v>14</v>
      </c>
      <c r="C16" s="89"/>
      <c r="D16" s="79"/>
      <c r="E16" s="82">
        <v>0</v>
      </c>
      <c r="I16" s="5"/>
    </row>
    <row r="17" spans="2:9" ht="13.95" customHeight="1" x14ac:dyDescent="0.3">
      <c r="B17" s="79"/>
      <c r="C17" s="87"/>
      <c r="D17" s="83"/>
      <c r="E17" s="88"/>
      <c r="I17" s="5"/>
    </row>
    <row r="18" spans="2:9" ht="21" customHeight="1" x14ac:dyDescent="0.3">
      <c r="B18" s="79" t="s">
        <v>15</v>
      </c>
      <c r="C18" s="89"/>
      <c r="D18" s="79"/>
      <c r="E18" s="82">
        <v>0</v>
      </c>
      <c r="I18" s="5"/>
    </row>
    <row r="19" spans="2:9" ht="9" customHeight="1" x14ac:dyDescent="0.3">
      <c r="B19" s="79"/>
      <c r="C19" s="90"/>
      <c r="D19" s="79"/>
      <c r="E19" s="79"/>
      <c r="H19" s="92"/>
      <c r="I19" s="5"/>
    </row>
    <row r="20" spans="2:9" ht="21" customHeight="1" x14ac:dyDescent="0.3">
      <c r="B20" s="79" t="s">
        <v>16</v>
      </c>
      <c r="C20" s="89"/>
      <c r="D20" s="79"/>
      <c r="E20" s="82">
        <v>0</v>
      </c>
      <c r="H20" s="92"/>
      <c r="I20" s="5"/>
    </row>
    <row r="21" spans="2:9" ht="9" customHeight="1" x14ac:dyDescent="0.3">
      <c r="B21" s="79"/>
      <c r="C21" s="90"/>
      <c r="D21" s="79"/>
      <c r="E21" s="79"/>
      <c r="H21" s="92"/>
      <c r="I21" s="5"/>
    </row>
    <row r="22" spans="2:9" ht="21" customHeight="1" x14ac:dyDescent="0.3">
      <c r="B22" s="79" t="s">
        <v>17</v>
      </c>
      <c r="C22" s="89"/>
      <c r="D22" s="79"/>
      <c r="E22" s="82">
        <v>0</v>
      </c>
      <c r="H22" s="92"/>
      <c r="I22" s="5"/>
    </row>
    <row r="23" spans="2:9" ht="9" customHeight="1" x14ac:dyDescent="0.3">
      <c r="B23" s="79"/>
      <c r="C23" s="90"/>
      <c r="D23" s="79"/>
      <c r="E23" s="79"/>
      <c r="H23" s="92"/>
      <c r="I23" s="5"/>
    </row>
    <row r="24" spans="2:9" ht="21" customHeight="1" x14ac:dyDescent="0.3">
      <c r="B24" s="79" t="s">
        <v>18</v>
      </c>
      <c r="C24" s="89"/>
      <c r="D24" s="79"/>
      <c r="E24" s="82">
        <v>0</v>
      </c>
      <c r="H24" s="92"/>
      <c r="I24" s="5"/>
    </row>
    <row r="25" spans="2:9" ht="9" customHeight="1" x14ac:dyDescent="0.3">
      <c r="B25" s="79"/>
      <c r="C25" s="90"/>
      <c r="D25" s="79"/>
      <c r="E25" s="79"/>
      <c r="H25" s="92"/>
      <c r="I25" s="5"/>
    </row>
    <row r="26" spans="2:9" ht="21" customHeight="1" x14ac:dyDescent="0.3">
      <c r="B26" s="79" t="s">
        <v>19</v>
      </c>
      <c r="C26" s="89"/>
      <c r="D26" s="79"/>
      <c r="E26" s="82">
        <v>0</v>
      </c>
      <c r="H26" s="92"/>
      <c r="I26" s="5"/>
    </row>
    <row r="27" spans="2:9" ht="9" customHeight="1" x14ac:dyDescent="0.3">
      <c r="B27" s="79"/>
      <c r="C27" s="90"/>
      <c r="D27" s="79"/>
      <c r="E27" s="79"/>
      <c r="H27" s="92"/>
    </row>
    <row r="28" spans="2:9" ht="21" customHeight="1" x14ac:dyDescent="0.3">
      <c r="B28" s="79" t="s">
        <v>20</v>
      </c>
      <c r="C28" s="89"/>
      <c r="D28" s="79"/>
      <c r="E28" s="82">
        <v>0</v>
      </c>
      <c r="H28" s="92"/>
    </row>
    <row r="29" spans="2:9" ht="9" customHeight="1" x14ac:dyDescent="0.3">
      <c r="B29" s="79"/>
      <c r="C29" s="90"/>
      <c r="D29" s="79"/>
      <c r="E29" s="79"/>
    </row>
    <row r="30" spans="2:9" ht="21" customHeight="1" x14ac:dyDescent="0.3">
      <c r="B30" s="79" t="s">
        <v>21</v>
      </c>
      <c r="C30" s="89"/>
      <c r="D30" s="79"/>
      <c r="E30" s="82">
        <v>0</v>
      </c>
    </row>
    <row r="31" spans="2:9" ht="9" customHeight="1" x14ac:dyDescent="0.3">
      <c r="B31" s="79"/>
      <c r="C31" s="90"/>
      <c r="D31" s="79"/>
      <c r="E31" s="79"/>
    </row>
    <row r="32" spans="2:9" ht="21" customHeight="1" x14ac:dyDescent="0.3">
      <c r="B32" s="79" t="s">
        <v>22</v>
      </c>
      <c r="C32" s="89"/>
      <c r="D32" s="79"/>
      <c r="E32" s="82">
        <v>0</v>
      </c>
    </row>
    <row r="33" spans="1:8" ht="9" customHeight="1" x14ac:dyDescent="0.3">
      <c r="B33" s="79"/>
      <c r="C33" s="90"/>
      <c r="D33" s="79"/>
      <c r="E33" s="79"/>
    </row>
    <row r="34" spans="1:8" ht="21" customHeight="1" x14ac:dyDescent="0.3">
      <c r="B34" s="79" t="s">
        <v>23</v>
      </c>
      <c r="C34" s="89"/>
      <c r="D34" s="79"/>
      <c r="E34" s="82">
        <v>0</v>
      </c>
    </row>
    <row r="35" spans="1:8" ht="9" customHeight="1" x14ac:dyDescent="0.3">
      <c r="B35" s="79"/>
      <c r="C35" s="90"/>
      <c r="D35" s="79"/>
      <c r="E35" s="79"/>
    </row>
    <row r="36" spans="1:8" ht="21" customHeight="1" x14ac:dyDescent="0.3">
      <c r="B36" s="79" t="s">
        <v>24</v>
      </c>
      <c r="C36" s="89"/>
      <c r="D36" s="79"/>
      <c r="E36" s="82">
        <v>0</v>
      </c>
    </row>
    <row r="37" spans="1:8" ht="9" customHeight="1" x14ac:dyDescent="0.3">
      <c r="B37" s="71"/>
      <c r="C37" s="74"/>
      <c r="D37" s="73"/>
      <c r="E37" s="72"/>
    </row>
    <row r="38" spans="1:8" ht="24" customHeight="1" x14ac:dyDescent="0.3">
      <c r="B38" s="71"/>
      <c r="C38" s="91" t="s">
        <v>28</v>
      </c>
      <c r="D38" s="75"/>
      <c r="E38" s="76">
        <f>E9-(E14+E16+E18+E20+E22+E24+E26+E28+E30+E32+E34+E36)</f>
        <v>25</v>
      </c>
      <c r="F38" s="92"/>
      <c r="G38" s="92"/>
    </row>
    <row r="39" spans="1:8" x14ac:dyDescent="0.3">
      <c r="E39" s="3"/>
    </row>
    <row r="40" spans="1:8" ht="21.45" customHeight="1" x14ac:dyDescent="0.3"/>
    <row r="41" spans="1:8" s="33" customFormat="1" ht="35.4" customHeight="1" x14ac:dyDescent="0.3">
      <c r="A41" s="64"/>
      <c r="B41" s="64"/>
      <c r="C41" s="63"/>
      <c r="D41" s="66"/>
      <c r="E41" s="67"/>
      <c r="G41" s="65"/>
      <c r="H41" s="66"/>
    </row>
  </sheetData>
  <sheetProtection algorithmName="SHA-512" hashValue="CajU2dWAbUu7wEh7nEOrabt8I/J9DzQTlowGg/zx7l/erWwZyaY3o4LI7i4CqrOnAZ8yuGifpdbHMrAi4XO0iA==" saltValue="URx+PIK1OTLS/qSMCQT+pg==" spinCount="100000" sheet="1" objects="1" scenarios="1" selectLockedCells="1"/>
  <mergeCells count="11">
    <mergeCell ref="D1:K1"/>
    <mergeCell ref="B7:C7"/>
    <mergeCell ref="B9:C9"/>
    <mergeCell ref="B12:C12"/>
    <mergeCell ref="I3:M3"/>
    <mergeCell ref="B2:E2"/>
    <mergeCell ref="H19:H28"/>
    <mergeCell ref="B3:C3"/>
    <mergeCell ref="B5:C5"/>
    <mergeCell ref="F5:G5"/>
    <mergeCell ref="F38:G38"/>
  </mergeCells>
  <pageMargins left="0.7" right="0.7" top="0.75" bottom="0.75" header="0.3" footer="0.3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B53F-8581-4823-ADB3-AAF4A1FABF55}">
  <dimension ref="A1:AS36"/>
  <sheetViews>
    <sheetView topLeftCell="A3" zoomScaleNormal="100" workbookViewId="0">
      <selection activeCell="H4" sqref="H4"/>
    </sheetView>
  </sheetViews>
  <sheetFormatPr defaultColWidth="8.77734375" defaultRowHeight="16.8" x14ac:dyDescent="0.4"/>
  <cols>
    <col min="1" max="1" width="4.44140625" style="6" customWidth="1"/>
    <col min="2" max="2" width="4.44140625" style="6" hidden="1" customWidth="1"/>
    <col min="3" max="6" width="4.77734375" style="6" customWidth="1"/>
    <col min="7" max="7" width="5.21875" style="6" customWidth="1"/>
    <col min="8" max="8" width="5.44140625" style="6" bestFit="1" customWidth="1"/>
    <col min="9" max="9" width="4.77734375" style="6" customWidth="1"/>
    <col min="10" max="10" width="6.5546875" style="6" customWidth="1"/>
    <col min="11" max="11" width="4.44140625" style="6" hidden="1" customWidth="1"/>
    <col min="12" max="17" width="4.44140625" style="6" customWidth="1"/>
    <col min="18" max="18" width="5.44140625" style="6" customWidth="1"/>
    <col min="19" max="19" width="6.5546875" style="6" customWidth="1"/>
    <col min="20" max="20" width="4.44140625" style="6" hidden="1" customWidth="1"/>
    <col min="21" max="27" width="4.44140625" style="6" customWidth="1"/>
    <col min="28" max="28" width="6.5546875" style="6" customWidth="1"/>
    <col min="29" max="29" width="4.44140625" style="6" hidden="1" customWidth="1"/>
    <col min="30" max="36" width="4.44140625" style="6" customWidth="1"/>
    <col min="37" max="16384" width="8.77734375" style="6"/>
  </cols>
  <sheetData>
    <row r="1" spans="1:45" s="35" customFormat="1" ht="16.2" customHeight="1" x14ac:dyDescent="0.3">
      <c r="H1" s="101" t="s">
        <v>26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</row>
    <row r="2" spans="1:45" s="38" customFormat="1" ht="17.399999999999999" customHeight="1" x14ac:dyDescent="0.4">
      <c r="A2" s="32"/>
      <c r="B2" s="32"/>
      <c r="C2" s="32"/>
      <c r="D2" s="32"/>
      <c r="E2" s="32"/>
      <c r="F2" s="36"/>
      <c r="G2" s="37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32"/>
      <c r="AO2" s="32"/>
      <c r="AP2" s="32"/>
      <c r="AQ2" s="32"/>
      <c r="AR2" s="32"/>
      <c r="AS2" s="32"/>
    </row>
    <row r="3" spans="1:45" ht="19.05" customHeigh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45" x14ac:dyDescent="0.4">
      <c r="B4" s="8"/>
      <c r="E4" s="9"/>
      <c r="G4" s="10" t="s">
        <v>10</v>
      </c>
      <c r="H4" s="11">
        <v>2025</v>
      </c>
      <c r="I4" s="12"/>
      <c r="J4" s="13" t="s">
        <v>27</v>
      </c>
      <c r="L4" s="11">
        <v>1</v>
      </c>
      <c r="M4" s="14">
        <v>1</v>
      </c>
      <c r="Y4" s="15" t="s">
        <v>3</v>
      </c>
      <c r="Z4" s="16"/>
      <c r="AA4" s="17"/>
      <c r="AB4" s="17"/>
      <c r="AC4" s="17"/>
      <c r="AD4" s="18"/>
      <c r="AE4" s="16"/>
      <c r="AF4" s="19"/>
      <c r="AG4" s="20"/>
      <c r="AH4" s="8"/>
      <c r="AI4" s="21"/>
      <c r="AJ4" s="21"/>
    </row>
    <row r="5" spans="1:45" x14ac:dyDescent="0.4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</row>
    <row r="6" spans="1:45" ht="32.4" x14ac:dyDescent="0.4">
      <c r="B6" s="23" t="s">
        <v>2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40"/>
      <c r="P6" s="40"/>
      <c r="Q6" s="40"/>
      <c r="R6" s="41" t="s">
        <v>9</v>
      </c>
      <c r="S6" s="104">
        <f>IF($L$4=1,H4,H4&amp;"-"&amp;H4+1)</f>
        <v>2025</v>
      </c>
      <c r="T6" s="104"/>
      <c r="U6" s="104"/>
      <c r="V6" s="104"/>
      <c r="W6" s="104"/>
      <c r="X6" s="104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42"/>
    </row>
    <row r="7" spans="1:45" x14ac:dyDescent="0.4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24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45" s="25" customFormat="1" ht="19.2" x14ac:dyDescent="0.45">
      <c r="B8" s="103">
        <f>DATE(H4,L4,1)</f>
        <v>45658</v>
      </c>
      <c r="C8" s="103"/>
      <c r="D8" s="103"/>
      <c r="E8" s="103"/>
      <c r="F8" s="103"/>
      <c r="G8" s="103"/>
      <c r="H8" s="103"/>
      <c r="I8" s="103"/>
      <c r="J8" s="43"/>
      <c r="K8" s="103">
        <f>DATE(YEAR(B8+42),MONTH(B8+42),1)</f>
        <v>45689</v>
      </c>
      <c r="L8" s="103"/>
      <c r="M8" s="103"/>
      <c r="N8" s="103"/>
      <c r="O8" s="103"/>
      <c r="P8" s="103"/>
      <c r="Q8" s="103"/>
      <c r="R8" s="103"/>
      <c r="S8" s="43"/>
      <c r="T8" s="103">
        <f>DATE(YEAR(K8+42),MONTH(K8+42),1)</f>
        <v>45717</v>
      </c>
      <c r="U8" s="103"/>
      <c r="V8" s="103"/>
      <c r="W8" s="103"/>
      <c r="X8" s="103"/>
      <c r="Y8" s="103"/>
      <c r="Z8" s="103"/>
      <c r="AA8" s="103"/>
      <c r="AB8" s="43"/>
      <c r="AC8" s="105">
        <f>DATE(YEAR(T8+42),MONTH(T8+42),1)</f>
        <v>45748</v>
      </c>
      <c r="AD8" s="106"/>
      <c r="AE8" s="106"/>
      <c r="AF8" s="106"/>
      <c r="AG8" s="106"/>
      <c r="AH8" s="106"/>
      <c r="AI8" s="106"/>
      <c r="AJ8" s="107"/>
    </row>
    <row r="9" spans="1:45" s="26" customFormat="1" x14ac:dyDescent="0.35">
      <c r="B9" s="44"/>
      <c r="C9" s="45" t="s">
        <v>4</v>
      </c>
      <c r="D9" s="45" t="s">
        <v>11</v>
      </c>
      <c r="E9" s="45" t="s">
        <v>25</v>
      </c>
      <c r="F9" s="45" t="s">
        <v>5</v>
      </c>
      <c r="G9" s="45" t="s">
        <v>6</v>
      </c>
      <c r="H9" s="45" t="s">
        <v>12</v>
      </c>
      <c r="I9" s="45" t="s">
        <v>7</v>
      </c>
      <c r="J9" s="46"/>
      <c r="K9" s="44"/>
      <c r="L9" s="45" t="s">
        <v>4</v>
      </c>
      <c r="M9" s="45" t="s">
        <v>11</v>
      </c>
      <c r="N9" s="45" t="s">
        <v>25</v>
      </c>
      <c r="O9" s="45" t="s">
        <v>5</v>
      </c>
      <c r="P9" s="45" t="s">
        <v>6</v>
      </c>
      <c r="Q9" s="45" t="s">
        <v>12</v>
      </c>
      <c r="R9" s="45" t="s">
        <v>7</v>
      </c>
      <c r="S9" s="46"/>
      <c r="T9" s="44"/>
      <c r="U9" s="45" t="s">
        <v>4</v>
      </c>
      <c r="V9" s="45" t="s">
        <v>11</v>
      </c>
      <c r="W9" s="45" t="s">
        <v>25</v>
      </c>
      <c r="X9" s="45" t="s">
        <v>5</v>
      </c>
      <c r="Y9" s="45" t="s">
        <v>6</v>
      </c>
      <c r="Z9" s="45" t="s">
        <v>12</v>
      </c>
      <c r="AA9" s="45" t="s">
        <v>7</v>
      </c>
      <c r="AB9" s="46"/>
      <c r="AC9" s="44"/>
      <c r="AD9" s="45" t="s">
        <v>4</v>
      </c>
      <c r="AE9" s="45" t="s">
        <v>11</v>
      </c>
      <c r="AF9" s="45" t="s">
        <v>25</v>
      </c>
      <c r="AG9" s="45" t="s">
        <v>5</v>
      </c>
      <c r="AH9" s="45" t="s">
        <v>6</v>
      </c>
      <c r="AI9" s="45" t="s">
        <v>12</v>
      </c>
      <c r="AJ9" s="45" t="s">
        <v>7</v>
      </c>
    </row>
    <row r="10" spans="1:45" s="27" customFormat="1" x14ac:dyDescent="0.4">
      <c r="B10" s="47" t="str">
        <f>IF(WEEKDAY(B8,1)=MOD($M$4,7),B8,"")</f>
        <v/>
      </c>
      <c r="C10" s="30" t="str">
        <f>IF(B10="",IF(WEEKDAY(B8,1)=MOD($M$4,7)+1,B8,""),B10+1)</f>
        <v/>
      </c>
      <c r="D10" s="30" t="str">
        <f>IF(C10="",IF(WEEKDAY(B8,1)=MOD($M$4+1,7)+1,B8,""),C10+1)</f>
        <v/>
      </c>
      <c r="E10" s="30">
        <f>IF(D10="",IF(WEEKDAY(B8,1)=MOD($M$4+2,7)+1,B8,""),D10+1)</f>
        <v>45658</v>
      </c>
      <c r="F10" s="30">
        <f>IF(E10="",IF(WEEKDAY(B8,1)=MOD($M$4+3,7)+1,B8,""),E10+1)</f>
        <v>45659</v>
      </c>
      <c r="G10" s="30">
        <f>IF(F10="",IF(WEEKDAY(B8,1)=MOD($M$4+4,7)+1,B8,""),F10+1)</f>
        <v>45660</v>
      </c>
      <c r="H10" s="57">
        <f>IF(G10="",IF(WEEKDAY(B8,1)=MOD($M$4+5,7)+1,B8,""),G10+1)</f>
        <v>45661</v>
      </c>
      <c r="I10" s="58">
        <f>IF(H10="","",IF(MONTH(H10+1)&lt;&gt;MONTH(H10),"",H10+1))</f>
        <v>45662</v>
      </c>
      <c r="J10" s="48"/>
      <c r="K10" s="47" t="str">
        <f>IF(WEEKDAY(K8,1)=MOD($M$4,7),K8,"")</f>
        <v/>
      </c>
      <c r="L10" s="30" t="str">
        <f>IF(K10="",IF(WEEKDAY(K8,1)=MOD($M$4,7)+1,K8,""),K10+1)</f>
        <v/>
      </c>
      <c r="M10" s="30" t="str">
        <f>IF(L10="",IF(WEEKDAY(K8,1)=MOD($M$4+1,7)+1,K8,""),L10+1)</f>
        <v/>
      </c>
      <c r="N10" s="30" t="str">
        <f>IF(M10="",IF(WEEKDAY(K8,1)=MOD($M$4+2,7)+1,K8,""),M10+1)</f>
        <v/>
      </c>
      <c r="O10" s="30" t="str">
        <f>IF(N10="",IF(WEEKDAY(K8,1)=MOD($M$4+3,7)+1,K8,""),N10+1)</f>
        <v/>
      </c>
      <c r="P10" s="30" t="str">
        <f>IF(O10="",IF(WEEKDAY(K8,1)=MOD($M$4+4,7)+1,K8,""),O10+1)</f>
        <v/>
      </c>
      <c r="Q10" s="58">
        <f>IF(P10="",IF(WEEKDAY(K8,1)=MOD($M$4+5,7)+1,K8,""),P10+1)</f>
        <v>45689</v>
      </c>
      <c r="R10" s="58">
        <f>IF(Q10="","",IF(MONTH(Q10+1)&lt;&gt;MONTH(Q10),"",Q10+1))</f>
        <v>45690</v>
      </c>
      <c r="S10" s="48"/>
      <c r="T10" s="47" t="str">
        <f>IF(WEEKDAY(T8,1)=MOD($M$4,7),T8,"")</f>
        <v/>
      </c>
      <c r="U10" s="30" t="str">
        <f>IF(T10="",IF(WEEKDAY(T8,1)=MOD($M$4,7)+1,T8,""),T10+1)</f>
        <v/>
      </c>
      <c r="V10" s="30" t="str">
        <f>IF(U10="",IF(WEEKDAY(T8,1)=MOD($M$4+1,7)+1,T8,""),U10+1)</f>
        <v/>
      </c>
      <c r="W10" s="30" t="str">
        <f>IF(V10="",IF(WEEKDAY(T8,1)=MOD($M$4+2,7)+1,T8,""),V10+1)</f>
        <v/>
      </c>
      <c r="X10" s="30" t="str">
        <f>IF(W10="",IF(WEEKDAY(T8,1)=MOD($M$4+3,7)+1,T8,""),W10+1)</f>
        <v/>
      </c>
      <c r="Y10" s="30" t="str">
        <f>IF(X10="",IF(WEEKDAY(T8,1)=MOD($M$4+4,7)+1,T8,""),X10+1)</f>
        <v/>
      </c>
      <c r="Z10" s="58">
        <f>IF(Y10="",IF(WEEKDAY(T8,1)=MOD($M$4+5,7)+1,T8,""),Y10+1)</f>
        <v>45717</v>
      </c>
      <c r="AA10" s="58">
        <f>IF(Z10="","",IF(MONTH(Z10+1)&lt;&gt;MONTH(Z10),"",Z10+1))</f>
        <v>45718</v>
      </c>
      <c r="AB10" s="48"/>
      <c r="AC10" s="47" t="str">
        <f>IF(WEEKDAY(AC8,1)=MOD($M$4,7),AC8,"")</f>
        <v/>
      </c>
      <c r="AD10" s="30" t="str">
        <f>IF(AC10="",IF(WEEKDAY(AC8,1)=MOD($M$4,7)+1,AC8,""),AC10+1)</f>
        <v/>
      </c>
      <c r="AE10" s="30">
        <f>IF(AD10="",IF(WEEKDAY(AC8,1)=MOD($M$4+1,7)+1,AC8,""),AD10+1)</f>
        <v>45748</v>
      </c>
      <c r="AF10" s="30">
        <f>IF(AE10="",IF(WEEKDAY(AC8,1)=MOD($M$4+2,7)+1,AC8,""),AE10+1)</f>
        <v>45749</v>
      </c>
      <c r="AG10" s="30">
        <f>IF(AF10="",IF(WEEKDAY(AC8,1)=MOD($M$4+3,7)+1,AC8,""),AF10+1)</f>
        <v>45750</v>
      </c>
      <c r="AH10" s="30">
        <f>IF(AG10="",IF(WEEKDAY(AC8,1)=MOD($M$4+4,7)+1,AC8,""),AG10+1)</f>
        <v>45751</v>
      </c>
      <c r="AI10" s="58">
        <f>IF(AH10="",IF(WEEKDAY(AC8,1)=MOD($M$4+5,7)+1,AC8,""),AH10+1)</f>
        <v>45752</v>
      </c>
      <c r="AJ10" s="58">
        <f>IF(AI10="","",IF(MONTH(AI10+1)&lt;&gt;MONTH(AI10),"",AI10+1))</f>
        <v>45753</v>
      </c>
      <c r="AM10" s="6"/>
    </row>
    <row r="11" spans="1:45" s="27" customFormat="1" x14ac:dyDescent="0.4">
      <c r="B11" s="49"/>
      <c r="C11" s="30">
        <f>IF(I10="","",IF(MONTH(I10+1)&lt;&gt;MONTH(I10),"",I10+1))</f>
        <v>45663</v>
      </c>
      <c r="D11" s="30">
        <f t="shared" ref="D11:H15" si="0">IF(C11="","",IF(MONTH(C11+1)&lt;&gt;MONTH(C11),"",C11+1))</f>
        <v>45664</v>
      </c>
      <c r="E11" s="30">
        <f t="shared" si="0"/>
        <v>45665</v>
      </c>
      <c r="F11" s="30">
        <f t="shared" si="0"/>
        <v>45666</v>
      </c>
      <c r="G11" s="30">
        <f t="shared" si="0"/>
        <v>45667</v>
      </c>
      <c r="H11" s="58">
        <f t="shared" si="0"/>
        <v>45668</v>
      </c>
      <c r="I11" s="58">
        <f>IF(H11="","",IF(MONTH(H11+1)&lt;&gt;MONTH(H11),"",H11+1))</f>
        <v>45669</v>
      </c>
      <c r="J11" s="48"/>
      <c r="K11" s="49"/>
      <c r="L11" s="30">
        <f>IF(R10="","",IF(MONTH(R10+1)&lt;&gt;MONTH(R10),"",R10+1))</f>
        <v>45691</v>
      </c>
      <c r="M11" s="30">
        <f t="shared" ref="M11:P15" si="1">IF(L11="","",IF(MONTH(L11+1)&lt;&gt;MONTH(L11),"",L11+1))</f>
        <v>45692</v>
      </c>
      <c r="N11" s="30">
        <f t="shared" si="1"/>
        <v>45693</v>
      </c>
      <c r="O11" s="30">
        <f t="shared" si="1"/>
        <v>45694</v>
      </c>
      <c r="P11" s="30">
        <f t="shared" si="1"/>
        <v>45695</v>
      </c>
      <c r="Q11" s="58">
        <f>IF(P11="","",IF(MONTH(P11+1)&lt;&gt;MONTH(P11),"",P11+1))</f>
        <v>45696</v>
      </c>
      <c r="R11" s="58">
        <f>IF(Q11="","",IF(MONTH(Q11+1)&lt;&gt;MONTH(Q11),"",Q11+1))</f>
        <v>45697</v>
      </c>
      <c r="S11" s="48"/>
      <c r="T11" s="49"/>
      <c r="U11" s="30">
        <f>IF(AA10="","",IF(MONTH(AA10+1)&lt;&gt;MONTH(AA10),"",AA10+1))</f>
        <v>45719</v>
      </c>
      <c r="V11" s="30">
        <f t="shared" ref="V11:Z15" si="2">IF(U11="","",IF(MONTH(U11+1)&lt;&gt;MONTH(U11),"",U11+1))</f>
        <v>45720</v>
      </c>
      <c r="W11" s="30">
        <f t="shared" si="2"/>
        <v>45721</v>
      </c>
      <c r="X11" s="30">
        <f t="shared" si="2"/>
        <v>45722</v>
      </c>
      <c r="Y11" s="30">
        <f t="shared" si="2"/>
        <v>45723</v>
      </c>
      <c r="Z11" s="58">
        <f t="shared" si="2"/>
        <v>45724</v>
      </c>
      <c r="AA11" s="58">
        <f>IF(Z11="","",IF(MONTH(Z11+1)&lt;&gt;MONTH(Z11),"",Z11+1))</f>
        <v>45725</v>
      </c>
      <c r="AB11" s="48"/>
      <c r="AC11" s="49"/>
      <c r="AD11" s="30">
        <f>IF(AJ10="","",IF(MONTH(AJ10+1)&lt;&gt;MONTH(AJ10),"",AJ10+1))</f>
        <v>45754</v>
      </c>
      <c r="AE11" s="30">
        <f t="shared" ref="AE11:AI15" si="3">IF(AD11="","",IF(MONTH(AD11+1)&lt;&gt;MONTH(AD11),"",AD11+1))</f>
        <v>45755</v>
      </c>
      <c r="AF11" s="30">
        <f t="shared" si="3"/>
        <v>45756</v>
      </c>
      <c r="AG11" s="30">
        <f t="shared" si="3"/>
        <v>45757</v>
      </c>
      <c r="AH11" s="30">
        <f t="shared" si="3"/>
        <v>45758</v>
      </c>
      <c r="AI11" s="58">
        <f t="shared" si="3"/>
        <v>45759</v>
      </c>
      <c r="AJ11" s="58">
        <f>IF(AI11="","",IF(MONTH(AI11+1)&lt;&gt;MONTH(AI11),"",AI11+1))</f>
        <v>45760</v>
      </c>
    </row>
    <row r="12" spans="1:45" s="27" customFormat="1" x14ac:dyDescent="0.4">
      <c r="B12" s="49"/>
      <c r="C12" s="30">
        <f>IF(I11="","",IF(MONTH(I11+1)&lt;&gt;MONTH(I11),"",I11+1))</f>
        <v>45670</v>
      </c>
      <c r="D12" s="30">
        <f t="shared" si="0"/>
        <v>45671</v>
      </c>
      <c r="E12" s="30">
        <f t="shared" si="0"/>
        <v>45672</v>
      </c>
      <c r="F12" s="30">
        <f t="shared" si="0"/>
        <v>45673</v>
      </c>
      <c r="G12" s="30">
        <f t="shared" si="0"/>
        <v>45674</v>
      </c>
      <c r="H12" s="58">
        <f t="shared" si="0"/>
        <v>45675</v>
      </c>
      <c r="I12" s="58">
        <f>IF(H12="","",IF(MONTH(H12+1)&lt;&gt;MONTH(H12),"",H12+1))</f>
        <v>45676</v>
      </c>
      <c r="J12" s="48"/>
      <c r="K12" s="49"/>
      <c r="L12" s="30">
        <f>IF(R11="","",IF(MONTH(R11+1)&lt;&gt;MONTH(R11),"",R11+1))</f>
        <v>45698</v>
      </c>
      <c r="M12" s="30">
        <f t="shared" si="1"/>
        <v>45699</v>
      </c>
      <c r="N12" s="30">
        <f t="shared" si="1"/>
        <v>45700</v>
      </c>
      <c r="O12" s="30">
        <f t="shared" si="1"/>
        <v>45701</v>
      </c>
      <c r="P12" s="30">
        <f t="shared" si="1"/>
        <v>45702</v>
      </c>
      <c r="Q12" s="58">
        <f>IF(P12="","",IF(MONTH(P12+1)&lt;&gt;MONTH(P12),"",P12+1))</f>
        <v>45703</v>
      </c>
      <c r="R12" s="58">
        <f>IF(Q12="","",IF(MONTH(Q12+1)&lt;&gt;MONTH(Q12),"",Q12+1))</f>
        <v>45704</v>
      </c>
      <c r="S12" s="48"/>
      <c r="T12" s="49"/>
      <c r="U12" s="30">
        <f>IF(AA11="","",IF(MONTH(AA11+1)&lt;&gt;MONTH(AA11),"",AA11+1))</f>
        <v>45726</v>
      </c>
      <c r="V12" s="30">
        <f t="shared" si="2"/>
        <v>45727</v>
      </c>
      <c r="W12" s="30">
        <f t="shared" si="2"/>
        <v>45728</v>
      </c>
      <c r="X12" s="30">
        <f t="shared" si="2"/>
        <v>45729</v>
      </c>
      <c r="Y12" s="30">
        <f t="shared" si="2"/>
        <v>45730</v>
      </c>
      <c r="Z12" s="58">
        <f t="shared" si="2"/>
        <v>45731</v>
      </c>
      <c r="AA12" s="58">
        <f>IF(Z12="","",IF(MONTH(Z12+1)&lt;&gt;MONTH(Z12),"",Z12+1))</f>
        <v>45732</v>
      </c>
      <c r="AB12" s="48"/>
      <c r="AC12" s="49"/>
      <c r="AD12" s="30">
        <f>IF(AJ11="","",IF(MONTH(AJ11+1)&lt;&gt;MONTH(AJ11),"",AJ11+1))</f>
        <v>45761</v>
      </c>
      <c r="AE12" s="30">
        <f t="shared" si="3"/>
        <v>45762</v>
      </c>
      <c r="AF12" s="30">
        <f t="shared" si="3"/>
        <v>45763</v>
      </c>
      <c r="AG12" s="30">
        <f t="shared" si="3"/>
        <v>45764</v>
      </c>
      <c r="AH12" s="30">
        <f t="shared" si="3"/>
        <v>45765</v>
      </c>
      <c r="AI12" s="58">
        <f t="shared" si="3"/>
        <v>45766</v>
      </c>
      <c r="AJ12" s="58">
        <f>IF(AI12="","",IF(MONTH(AI12+1)&lt;&gt;MONTH(AI12),"",AI12+1))</f>
        <v>45767</v>
      </c>
    </row>
    <row r="13" spans="1:45" s="27" customFormat="1" x14ac:dyDescent="0.4">
      <c r="B13" s="49"/>
      <c r="C13" s="30">
        <f>IF(I12="","",IF(MONTH(I12+1)&lt;&gt;MONTH(I12),"",I12+1))</f>
        <v>45677</v>
      </c>
      <c r="D13" s="30">
        <f t="shared" si="0"/>
        <v>45678</v>
      </c>
      <c r="E13" s="30">
        <f t="shared" si="0"/>
        <v>45679</v>
      </c>
      <c r="F13" s="30">
        <f t="shared" si="0"/>
        <v>45680</v>
      </c>
      <c r="G13" s="30">
        <f t="shared" si="0"/>
        <v>45681</v>
      </c>
      <c r="H13" s="58">
        <f t="shared" si="0"/>
        <v>45682</v>
      </c>
      <c r="I13" s="58">
        <f>IF(H13="","",IF(MONTH(H13+1)&lt;&gt;MONTH(H13),"",H13+1))</f>
        <v>45683</v>
      </c>
      <c r="J13" s="48"/>
      <c r="K13" s="49"/>
      <c r="L13" s="30">
        <f>IF(R12="","",IF(MONTH(R12+1)&lt;&gt;MONTH(R12),"",R12+1))</f>
        <v>45705</v>
      </c>
      <c r="M13" s="30">
        <f t="shared" si="1"/>
        <v>45706</v>
      </c>
      <c r="N13" s="30">
        <f t="shared" si="1"/>
        <v>45707</v>
      </c>
      <c r="O13" s="30">
        <f t="shared" si="1"/>
        <v>45708</v>
      </c>
      <c r="P13" s="30">
        <f t="shared" si="1"/>
        <v>45709</v>
      </c>
      <c r="Q13" s="58">
        <f>IF(P13="","",IF(MONTH(P13+1)&lt;&gt;MONTH(P13),"",P13+1))</f>
        <v>45710</v>
      </c>
      <c r="R13" s="58">
        <f>IF(Q13="","",IF(MONTH(Q13+1)&lt;&gt;MONTH(Q13),"",Q13+1))</f>
        <v>45711</v>
      </c>
      <c r="S13" s="48"/>
      <c r="T13" s="49"/>
      <c r="U13" s="30">
        <f>IF(AA12="","",IF(MONTH(AA12+1)&lt;&gt;MONTH(AA12),"",AA12+1))</f>
        <v>45733</v>
      </c>
      <c r="V13" s="30">
        <f t="shared" si="2"/>
        <v>45734</v>
      </c>
      <c r="W13" s="30">
        <f t="shared" si="2"/>
        <v>45735</v>
      </c>
      <c r="X13" s="30">
        <f t="shared" si="2"/>
        <v>45736</v>
      </c>
      <c r="Y13" s="30">
        <f t="shared" si="2"/>
        <v>45737</v>
      </c>
      <c r="Z13" s="58">
        <f t="shared" si="2"/>
        <v>45738</v>
      </c>
      <c r="AA13" s="58">
        <f>IF(Z13="","",IF(MONTH(Z13+1)&lt;&gt;MONTH(Z13),"",Z13+1))</f>
        <v>45739</v>
      </c>
      <c r="AB13" s="48"/>
      <c r="AC13" s="49"/>
      <c r="AD13" s="30">
        <f>IF(AJ12="","",IF(MONTH(AJ12+1)&lt;&gt;MONTH(AJ12),"",AJ12+1))</f>
        <v>45768</v>
      </c>
      <c r="AE13" s="30">
        <f t="shared" si="3"/>
        <v>45769</v>
      </c>
      <c r="AF13" s="30">
        <f t="shared" si="3"/>
        <v>45770</v>
      </c>
      <c r="AG13" s="30">
        <f t="shared" si="3"/>
        <v>45771</v>
      </c>
      <c r="AH13" s="30">
        <f t="shared" si="3"/>
        <v>45772</v>
      </c>
      <c r="AI13" s="58">
        <f t="shared" si="3"/>
        <v>45773</v>
      </c>
      <c r="AJ13" s="58">
        <f>IF(AI13="","",IF(MONTH(AI13+1)&lt;&gt;MONTH(AI13),"",AI13+1))</f>
        <v>45774</v>
      </c>
    </row>
    <row r="14" spans="1:45" s="27" customFormat="1" x14ac:dyDescent="0.4">
      <c r="B14" s="49"/>
      <c r="C14" s="30">
        <f>IF(I13="","",IF(MONTH(I13+1)&lt;&gt;MONTH(I13),"",I13+1))</f>
        <v>45684</v>
      </c>
      <c r="D14" s="30">
        <f t="shared" si="0"/>
        <v>45685</v>
      </c>
      <c r="E14" s="30">
        <f t="shared" si="0"/>
        <v>45686</v>
      </c>
      <c r="F14" s="30">
        <f t="shared" si="0"/>
        <v>45687</v>
      </c>
      <c r="G14" s="30">
        <f t="shared" si="0"/>
        <v>45688</v>
      </c>
      <c r="H14" s="58" t="str">
        <f t="shared" si="0"/>
        <v/>
      </c>
      <c r="I14" s="58" t="str">
        <f>IF(H14="","",IF(MONTH(H14+1)&lt;&gt;MONTH(H14),"",H14+1))</f>
        <v/>
      </c>
      <c r="J14" s="48"/>
      <c r="K14" s="49"/>
      <c r="L14" s="30">
        <f>IF(R13="","",IF(MONTH(R13+1)&lt;&gt;MONTH(R13),"",R13+1))</f>
        <v>45712</v>
      </c>
      <c r="M14" s="30">
        <f t="shared" si="1"/>
        <v>45713</v>
      </c>
      <c r="N14" s="30">
        <f t="shared" si="1"/>
        <v>45714</v>
      </c>
      <c r="O14" s="30">
        <f t="shared" si="1"/>
        <v>45715</v>
      </c>
      <c r="P14" s="30">
        <f t="shared" si="1"/>
        <v>45716</v>
      </c>
      <c r="Q14" s="58" t="str">
        <f>IF(P14="","",IF(MONTH(P14+1)&lt;&gt;MONTH(P14),"",P14+1))</f>
        <v/>
      </c>
      <c r="R14" s="58"/>
      <c r="S14" s="48"/>
      <c r="T14" s="49"/>
      <c r="U14" s="30">
        <f>IF(AA13="","",IF(MONTH(AA13+1)&lt;&gt;MONTH(AA13),"",AA13+1))</f>
        <v>45740</v>
      </c>
      <c r="V14" s="30">
        <f t="shared" si="2"/>
        <v>45741</v>
      </c>
      <c r="W14" s="30">
        <f t="shared" si="2"/>
        <v>45742</v>
      </c>
      <c r="X14" s="30">
        <f t="shared" si="2"/>
        <v>45743</v>
      </c>
      <c r="Y14" s="30">
        <f t="shared" si="2"/>
        <v>45744</v>
      </c>
      <c r="Z14" s="58">
        <f t="shared" si="2"/>
        <v>45745</v>
      </c>
      <c r="AA14" s="58"/>
      <c r="AB14" s="48"/>
      <c r="AC14" s="49"/>
      <c r="AD14" s="30">
        <f>IF(AJ13="","",IF(MONTH(AJ13+1)&lt;&gt;MONTH(AJ13),"",AJ13+1))</f>
        <v>45775</v>
      </c>
      <c r="AE14" s="30">
        <f t="shared" si="3"/>
        <v>45776</v>
      </c>
      <c r="AF14" s="30">
        <f t="shared" si="3"/>
        <v>45777</v>
      </c>
      <c r="AG14" s="30" t="str">
        <f t="shared" si="3"/>
        <v/>
      </c>
      <c r="AH14" s="30" t="str">
        <f t="shared" si="3"/>
        <v/>
      </c>
      <c r="AI14" s="58" t="str">
        <f t="shared" si="3"/>
        <v/>
      </c>
      <c r="AJ14" s="58"/>
    </row>
    <row r="15" spans="1:45" s="27" customFormat="1" x14ac:dyDescent="0.4">
      <c r="B15" s="49"/>
      <c r="C15" s="30" t="str">
        <f>IF(I14="","",IF(MONTH(I14+1)&lt;&gt;MONTH(I14),"",I14+1))</f>
        <v/>
      </c>
      <c r="D15" s="30" t="str">
        <f t="shared" si="0"/>
        <v/>
      </c>
      <c r="E15" s="30" t="str">
        <f t="shared" si="0"/>
        <v/>
      </c>
      <c r="F15" s="30" t="str">
        <f t="shared" si="0"/>
        <v/>
      </c>
      <c r="G15" s="30" t="str">
        <f t="shared" si="0"/>
        <v/>
      </c>
      <c r="H15" s="58" t="str">
        <f t="shared" si="0"/>
        <v/>
      </c>
      <c r="I15" s="59"/>
      <c r="J15" s="48"/>
      <c r="K15" s="47" t="str">
        <f>IF(Q14="","",IF(MONTH(Q14+1)&lt;&gt;MONTH(Q14),"",Q14+1))</f>
        <v/>
      </c>
      <c r="L15" s="30" t="str">
        <f>IF(K15="","",IF(MONTH(K15+1)&lt;&gt;MONTH(K15),"",K15+1))</f>
        <v/>
      </c>
      <c r="M15" s="30" t="str">
        <f t="shared" si="1"/>
        <v/>
      </c>
      <c r="N15" s="30" t="str">
        <f t="shared" si="1"/>
        <v/>
      </c>
      <c r="O15" s="30" t="str">
        <f t="shared" si="1"/>
        <v/>
      </c>
      <c r="P15" s="30" t="str">
        <f t="shared" si="1"/>
        <v/>
      </c>
      <c r="Q15" s="58" t="str">
        <f>IF(P15="","",IF(MONTH(P15+1)&lt;&gt;MONTH(P15),"",P15+1))</f>
        <v/>
      </c>
      <c r="R15" s="58"/>
      <c r="S15" s="48"/>
      <c r="T15" s="47">
        <f>IF(Z14="","",IF(MONTH(Z14+1)&lt;&gt;MONTH(Z14),"",Z14+1))</f>
        <v>45746</v>
      </c>
      <c r="U15" s="30">
        <f>IF(T15="","",IF(MONTH(T15+1)&lt;&gt;MONTH(T15),"",T15+1))</f>
        <v>45747</v>
      </c>
      <c r="V15" s="30" t="str">
        <f t="shared" si="2"/>
        <v/>
      </c>
      <c r="W15" s="30" t="str">
        <f t="shared" si="2"/>
        <v/>
      </c>
      <c r="X15" s="30" t="str">
        <f t="shared" si="2"/>
        <v/>
      </c>
      <c r="Y15" s="30" t="str">
        <f t="shared" si="2"/>
        <v/>
      </c>
      <c r="Z15" s="58" t="str">
        <f t="shared" si="2"/>
        <v/>
      </c>
      <c r="AA15" s="58"/>
      <c r="AB15" s="48"/>
      <c r="AC15" s="47" t="str">
        <f>IF(AI14="","",IF(MONTH(AI14+1)&lt;&gt;MONTH(AI14),"",AI14+1))</f>
        <v/>
      </c>
      <c r="AD15" s="30" t="str">
        <f>IF(AC15="","",IF(MONTH(AC15+1)&lt;&gt;MONTH(AC15),"",AC15+1))</f>
        <v/>
      </c>
      <c r="AE15" s="30" t="str">
        <f t="shared" si="3"/>
        <v/>
      </c>
      <c r="AF15" s="30" t="str">
        <f t="shared" si="3"/>
        <v/>
      </c>
      <c r="AG15" s="30" t="str">
        <f t="shared" si="3"/>
        <v/>
      </c>
      <c r="AH15" s="30" t="str">
        <f t="shared" si="3"/>
        <v/>
      </c>
      <c r="AI15" s="58" t="str">
        <f t="shared" si="3"/>
        <v/>
      </c>
      <c r="AJ15" s="58"/>
    </row>
    <row r="16" spans="1:45" x14ac:dyDescent="0.4"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</row>
    <row r="17" spans="2:36" s="25" customFormat="1" ht="19.2" x14ac:dyDescent="0.45">
      <c r="B17" s="103">
        <f>DATE(YEAR(AC8+42),MONTH(AC8+42),1)</f>
        <v>45778</v>
      </c>
      <c r="C17" s="103"/>
      <c r="D17" s="103"/>
      <c r="E17" s="103"/>
      <c r="F17" s="103"/>
      <c r="G17" s="103"/>
      <c r="H17" s="103"/>
      <c r="I17" s="103"/>
      <c r="J17" s="43"/>
      <c r="K17" s="103">
        <f>DATE(YEAR(B17+42),MONTH(B17+42),1)</f>
        <v>45809</v>
      </c>
      <c r="L17" s="103"/>
      <c r="M17" s="103"/>
      <c r="N17" s="103"/>
      <c r="O17" s="103"/>
      <c r="P17" s="103"/>
      <c r="Q17" s="103"/>
      <c r="R17" s="103"/>
      <c r="S17" s="43"/>
      <c r="T17" s="103">
        <f>DATE(YEAR(K17+42),MONTH(K17+42),1)</f>
        <v>45839</v>
      </c>
      <c r="U17" s="103"/>
      <c r="V17" s="103"/>
      <c r="W17" s="103"/>
      <c r="X17" s="103"/>
      <c r="Y17" s="103"/>
      <c r="Z17" s="103"/>
      <c r="AA17" s="103"/>
      <c r="AB17" s="43"/>
      <c r="AC17" s="103">
        <f>DATE(YEAR(T17+42),MONTH(T17+42),1)</f>
        <v>45870</v>
      </c>
      <c r="AD17" s="103"/>
      <c r="AE17" s="103"/>
      <c r="AF17" s="103"/>
      <c r="AG17" s="103"/>
      <c r="AH17" s="103"/>
      <c r="AI17" s="103"/>
      <c r="AJ17" s="103"/>
    </row>
    <row r="18" spans="2:36" s="28" customFormat="1" x14ac:dyDescent="0.35">
      <c r="B18" s="44"/>
      <c r="C18" s="45" t="s">
        <v>4</v>
      </c>
      <c r="D18" s="45" t="s">
        <v>11</v>
      </c>
      <c r="E18" s="45" t="s">
        <v>25</v>
      </c>
      <c r="F18" s="45" t="s">
        <v>5</v>
      </c>
      <c r="G18" s="45" t="s">
        <v>6</v>
      </c>
      <c r="H18" s="45" t="s">
        <v>12</v>
      </c>
      <c r="I18" s="45" t="s">
        <v>7</v>
      </c>
      <c r="J18" s="51"/>
      <c r="K18" s="44"/>
      <c r="L18" s="45" t="s">
        <v>4</v>
      </c>
      <c r="M18" s="45" t="s">
        <v>11</v>
      </c>
      <c r="N18" s="45" t="s">
        <v>25</v>
      </c>
      <c r="O18" s="45" t="s">
        <v>5</v>
      </c>
      <c r="P18" s="45" t="s">
        <v>6</v>
      </c>
      <c r="Q18" s="45" t="s">
        <v>12</v>
      </c>
      <c r="R18" s="45" t="s">
        <v>7</v>
      </c>
      <c r="S18" s="51"/>
      <c r="T18" s="44"/>
      <c r="U18" s="45" t="s">
        <v>4</v>
      </c>
      <c r="V18" s="45" t="s">
        <v>11</v>
      </c>
      <c r="W18" s="45" t="s">
        <v>25</v>
      </c>
      <c r="X18" s="45" t="s">
        <v>5</v>
      </c>
      <c r="Y18" s="45" t="s">
        <v>6</v>
      </c>
      <c r="Z18" s="45" t="s">
        <v>12</v>
      </c>
      <c r="AA18" s="45" t="s">
        <v>7</v>
      </c>
      <c r="AB18" s="51"/>
      <c r="AC18" s="44"/>
      <c r="AD18" s="45" t="s">
        <v>4</v>
      </c>
      <c r="AE18" s="45" t="s">
        <v>11</v>
      </c>
      <c r="AF18" s="45" t="s">
        <v>25</v>
      </c>
      <c r="AG18" s="45" t="s">
        <v>5</v>
      </c>
      <c r="AH18" s="45" t="s">
        <v>6</v>
      </c>
      <c r="AI18" s="45" t="s">
        <v>12</v>
      </c>
      <c r="AJ18" s="45" t="s">
        <v>7</v>
      </c>
    </row>
    <row r="19" spans="2:36" s="29" customFormat="1" x14ac:dyDescent="0.4">
      <c r="B19" s="52"/>
      <c r="C19" s="60"/>
      <c r="D19" s="60"/>
      <c r="E19" s="60"/>
      <c r="F19" s="60"/>
      <c r="G19" s="60"/>
      <c r="H19" s="58"/>
      <c r="I19" s="58" t="str">
        <f>IF(WEEKDAY(B17,1)=MOD($M$4,7),B17,"")</f>
        <v/>
      </c>
      <c r="J19" s="48"/>
      <c r="K19" s="47">
        <f>IF(WEEKDAY(K17,1)=MOD($M$4,7),K17,"")</f>
        <v>45809</v>
      </c>
      <c r="L19" s="30">
        <f>IF(K19="",IF(WEEKDAY(K17,1)=MOD($M$4,7)+1,K17,""),K19+1)</f>
        <v>45810</v>
      </c>
      <c r="M19" s="30">
        <f>IF(L19="",IF(WEEKDAY(K17,1)=MOD($M$4+1,7)+1,K17,""),L19+1)</f>
        <v>45811</v>
      </c>
      <c r="N19" s="30">
        <f>IF(M19="",IF(WEEKDAY(K17,1)=MOD($M$4+2,7)+1,K17,""),M19+1)</f>
        <v>45812</v>
      </c>
      <c r="O19" s="30">
        <f>IF(N19="",IF(WEEKDAY(K17,1)=MOD($M$4+3,7)+1,K17,""),N19+1)</f>
        <v>45813</v>
      </c>
      <c r="P19" s="30">
        <f>IF(O19="",IF(WEEKDAY(K17,1)=MOD($M$4+4,7)+1,K17,""),O19+1)</f>
        <v>45814</v>
      </c>
      <c r="Q19" s="61">
        <f>IF(P19="",IF(WEEKDAY(K17,1)=MOD($M$4+5,7)+1,K17,""),P19+1)</f>
        <v>45815</v>
      </c>
      <c r="R19" s="61">
        <f>IF(Q19="","",IF(MONTH(Q19+1)&lt;&gt;MONTH(Q19),"",Q19+1))</f>
        <v>45816</v>
      </c>
      <c r="S19" s="48"/>
      <c r="T19" s="47" t="str">
        <f>IF(WEEKDAY(T17,1)=MOD($M$4,7),T17,"")</f>
        <v/>
      </c>
      <c r="U19" s="30" t="str">
        <f>IF(T19="",IF(WEEKDAY(T17,1)=MOD($M$4,7)+1,T17,""),T19+1)</f>
        <v/>
      </c>
      <c r="V19" s="30">
        <f>IF(U19="",IF(WEEKDAY(T17,1)=MOD($M$4+1,7)+1,T17,""),U19+1)</f>
        <v>45839</v>
      </c>
      <c r="W19" s="30">
        <f>IF(V19="",IF(WEEKDAY(T17,1)=MOD($M$4+2,7)+1,T17,""),V19+1)</f>
        <v>45840</v>
      </c>
      <c r="X19" s="30">
        <f>IF(W19="",IF(WEEKDAY(T17,1)=MOD($M$4+3,7)+1,T17,""),W19+1)</f>
        <v>45841</v>
      </c>
      <c r="Y19" s="30">
        <f>IF(X19="",IF(WEEKDAY(T17,1)=MOD($M$4+4,7)+1,T17,""),X19+1)</f>
        <v>45842</v>
      </c>
      <c r="Z19" s="58">
        <f>IF(Y19="",IF(WEEKDAY(T17,1)=MOD($M$4+5,7)+1,T17,""),Y19+1)</f>
        <v>45843</v>
      </c>
      <c r="AA19" s="58">
        <f>IF(Z19="","",IF(MONTH(Z19+1)&lt;&gt;MONTH(Z19),"",Z19+1))</f>
        <v>45844</v>
      </c>
      <c r="AB19" s="48"/>
      <c r="AC19" s="47" t="str">
        <f>IF(WEEKDAY(AC17,1)=MOD($M$4,7),AC17,"")</f>
        <v/>
      </c>
      <c r="AD19" s="30" t="str">
        <f>IF(AC19="",IF(WEEKDAY(AC17,1)=MOD($M$4,7)+1,AC17,""),AC19+1)</f>
        <v/>
      </c>
      <c r="AE19" s="30" t="str">
        <f>IF(AD19="",IF(WEEKDAY(AC17,1)=MOD($M$4+1,7)+1,AC17,""),AD19+1)</f>
        <v/>
      </c>
      <c r="AF19" s="30" t="str">
        <f>IF(AE19="",IF(WEEKDAY(AC17,1)=MOD($M$4+2,7)+1,AC17,""),AE19+1)</f>
        <v/>
      </c>
      <c r="AG19" s="30" t="str">
        <f>IF(AF19="",IF(WEEKDAY(AC17,1)=MOD($M$4+3,7)+1,AC17,""),AF19+1)</f>
        <v/>
      </c>
      <c r="AH19" s="30">
        <f>IF(AG19="",IF(WEEKDAY(AC17,1)=MOD($M$4+4,7)+1,AC17,""),AG19+1)</f>
        <v>45870</v>
      </c>
      <c r="AI19" s="58">
        <f>IF(AH19="",IF(WEEKDAY(AC17,1)=MOD($M$4+5,7)+1,AC17,""),AH19+1)</f>
        <v>45871</v>
      </c>
      <c r="AJ19" s="58">
        <f>IF(AI19="","",IF(MONTH(AI19+1)&lt;&gt;MONTH(AI19),"",AI19+1))</f>
        <v>45872</v>
      </c>
    </row>
    <row r="20" spans="2:36" s="29" customFormat="1" x14ac:dyDescent="0.4">
      <c r="B20" s="52"/>
      <c r="C20" s="30" t="str">
        <f>IF(I19="",IF(WEEKDAY(B17,1)=MOD($M$4,7)+1,B17,""),I19+1)</f>
        <v/>
      </c>
      <c r="D20" s="30" t="str">
        <f>IF(C20="",IF(WEEKDAY(B17,1)=MOD($M$4+1,7)+1,B17,""),C20+1)</f>
        <v/>
      </c>
      <c r="E20" s="30" t="str">
        <f>IF(D20="",IF(WEEKDAY(B17,1)=MOD($M$4+2,7)+1,B17,""),D20+1)</f>
        <v/>
      </c>
      <c r="F20" s="30">
        <f>IF(E20="",IF(WEEKDAY(B17,1)=MOD($M$4+3,7)+1,B17,""),E20+1)</f>
        <v>45778</v>
      </c>
      <c r="G20" s="30">
        <f>IF(F20="",IF(WEEKDAY(B17,1)=MOD($M$4+4,7)+1,B17,""),F20+1)</f>
        <v>45779</v>
      </c>
      <c r="H20" s="58">
        <f>IF(G20="",IF(WEEKDAY(B17,1)=MOD($M$4+5,7)+1,B17,""),G20+1)</f>
        <v>45780</v>
      </c>
      <c r="I20" s="58">
        <f>IF(H20="","",IF(MONTH(H20+1)&lt;&gt;MONTH(H20),"",H20+1))</f>
        <v>45781</v>
      </c>
      <c r="J20" s="48"/>
      <c r="K20" s="52"/>
      <c r="L20" s="30">
        <f>IF(R19="","",IF(MONTH(R19+1)&lt;&gt;MONTH(R19),"",R19+1))</f>
        <v>45817</v>
      </c>
      <c r="M20" s="30">
        <f t="shared" ref="M20:P23" si="4">IF(L20="","",IF(MONTH(L20+1)&lt;&gt;MONTH(L20),"",L20+1))</f>
        <v>45818</v>
      </c>
      <c r="N20" s="30">
        <f t="shared" si="4"/>
        <v>45819</v>
      </c>
      <c r="O20" s="30">
        <f t="shared" si="4"/>
        <v>45820</v>
      </c>
      <c r="P20" s="30">
        <f t="shared" si="4"/>
        <v>45821</v>
      </c>
      <c r="Q20" s="61">
        <f>IF(P20="","",IF(MONTH(P20+1)&lt;&gt;MONTH(P20),"",P20+1))</f>
        <v>45822</v>
      </c>
      <c r="R20" s="61">
        <f>IF(Q20="","",IF(MONTH(Q20+1)&lt;&gt;MONTH(Q20),"",Q20+1))</f>
        <v>45823</v>
      </c>
      <c r="S20" s="48"/>
      <c r="T20" s="52"/>
      <c r="U20" s="30">
        <f>IF(AA19="","",IF(MONTH(AA19+1)&lt;&gt;MONTH(AA19),"",AA19+1))</f>
        <v>45845</v>
      </c>
      <c r="V20" s="30">
        <f t="shared" ref="V20:Z23" si="5">IF(U20="","",IF(MONTH(U20+1)&lt;&gt;MONTH(U20),"",U20+1))</f>
        <v>45846</v>
      </c>
      <c r="W20" s="30">
        <f t="shared" si="5"/>
        <v>45847</v>
      </c>
      <c r="X20" s="30">
        <f t="shared" si="5"/>
        <v>45848</v>
      </c>
      <c r="Y20" s="30">
        <f t="shared" si="5"/>
        <v>45849</v>
      </c>
      <c r="Z20" s="58">
        <f t="shared" si="5"/>
        <v>45850</v>
      </c>
      <c r="AA20" s="58">
        <f>IF(Z20="","",IF(MONTH(Z20+1)&lt;&gt;MONTH(Z20),"",Z20+1))</f>
        <v>45851</v>
      </c>
      <c r="AB20" s="48"/>
      <c r="AC20" s="52"/>
      <c r="AD20" s="30">
        <f>IF(AJ19="","",IF(MONTH(AJ19+1)&lt;&gt;MONTH(AJ19),"",AJ19+1))</f>
        <v>45873</v>
      </c>
      <c r="AE20" s="30">
        <f t="shared" ref="AE20:AI23" si="6">IF(AD20="","",IF(MONTH(AD20+1)&lt;&gt;MONTH(AD20),"",AD20+1))</f>
        <v>45874</v>
      </c>
      <c r="AF20" s="30">
        <f t="shared" si="6"/>
        <v>45875</v>
      </c>
      <c r="AG20" s="30">
        <f t="shared" si="6"/>
        <v>45876</v>
      </c>
      <c r="AH20" s="30">
        <f t="shared" si="6"/>
        <v>45877</v>
      </c>
      <c r="AI20" s="58">
        <f t="shared" si="6"/>
        <v>45878</v>
      </c>
      <c r="AJ20" s="58">
        <f>IF(AI20="","",IF(MONTH(AI20+1)&lt;&gt;MONTH(AI20),"",AI20+1))</f>
        <v>45879</v>
      </c>
    </row>
    <row r="21" spans="2:36" s="29" customFormat="1" x14ac:dyDescent="0.4">
      <c r="B21" s="52"/>
      <c r="C21" s="30">
        <f>IF(I20="","",IF(MONTH(I20+1)&lt;&gt;MONTH(I20),"",I20+1))</f>
        <v>45782</v>
      </c>
      <c r="D21" s="30">
        <f t="shared" ref="D21:H24" si="7">IF(C21="","",IF(MONTH(C21+1)&lt;&gt;MONTH(C21),"",C21+1))</f>
        <v>45783</v>
      </c>
      <c r="E21" s="30">
        <f t="shared" si="7"/>
        <v>45784</v>
      </c>
      <c r="F21" s="30">
        <f t="shared" si="7"/>
        <v>45785</v>
      </c>
      <c r="G21" s="30">
        <f t="shared" si="7"/>
        <v>45786</v>
      </c>
      <c r="H21" s="58">
        <f t="shared" si="7"/>
        <v>45787</v>
      </c>
      <c r="I21" s="58">
        <f>IF(H21="","",IF(MONTH(H21+1)&lt;&gt;MONTH(H21),"",H21+1))</f>
        <v>45788</v>
      </c>
      <c r="J21" s="48"/>
      <c r="K21" s="52"/>
      <c r="L21" s="30">
        <f>IF(R20="","",IF(MONTH(R20+1)&lt;&gt;MONTH(R20),"",R20+1))</f>
        <v>45824</v>
      </c>
      <c r="M21" s="30">
        <f t="shared" si="4"/>
        <v>45825</v>
      </c>
      <c r="N21" s="30">
        <f t="shared" si="4"/>
        <v>45826</v>
      </c>
      <c r="O21" s="30">
        <f t="shared" si="4"/>
        <v>45827</v>
      </c>
      <c r="P21" s="30">
        <f t="shared" si="4"/>
        <v>45828</v>
      </c>
      <c r="Q21" s="61">
        <f>IF(P21="","",IF(MONTH(P21+1)&lt;&gt;MONTH(P21),"",P21+1))</f>
        <v>45829</v>
      </c>
      <c r="R21" s="61">
        <f>IF(Q21="","",IF(MONTH(Q21+1)&lt;&gt;MONTH(Q21),"",Q21+1))</f>
        <v>45830</v>
      </c>
      <c r="S21" s="48"/>
      <c r="T21" s="52"/>
      <c r="U21" s="30">
        <f>IF(AA20="","",IF(MONTH(AA20+1)&lt;&gt;MONTH(AA20),"",AA20+1))</f>
        <v>45852</v>
      </c>
      <c r="V21" s="30">
        <f t="shared" si="5"/>
        <v>45853</v>
      </c>
      <c r="W21" s="30">
        <f t="shared" si="5"/>
        <v>45854</v>
      </c>
      <c r="X21" s="30">
        <f t="shared" si="5"/>
        <v>45855</v>
      </c>
      <c r="Y21" s="30">
        <f t="shared" si="5"/>
        <v>45856</v>
      </c>
      <c r="Z21" s="58">
        <f t="shared" si="5"/>
        <v>45857</v>
      </c>
      <c r="AA21" s="58">
        <f>IF(Z21="","",IF(MONTH(Z21+1)&lt;&gt;MONTH(Z21),"",Z21+1))</f>
        <v>45858</v>
      </c>
      <c r="AB21" s="48"/>
      <c r="AC21" s="52"/>
      <c r="AD21" s="30">
        <f>IF(AJ20="","",IF(MONTH(AJ20+1)&lt;&gt;MONTH(AJ20),"",AJ20+1))</f>
        <v>45880</v>
      </c>
      <c r="AE21" s="30">
        <f t="shared" si="6"/>
        <v>45881</v>
      </c>
      <c r="AF21" s="30">
        <f t="shared" si="6"/>
        <v>45882</v>
      </c>
      <c r="AG21" s="30">
        <f t="shared" si="6"/>
        <v>45883</v>
      </c>
      <c r="AH21" s="30">
        <f t="shared" si="6"/>
        <v>45884</v>
      </c>
      <c r="AI21" s="58">
        <f t="shared" si="6"/>
        <v>45885</v>
      </c>
      <c r="AJ21" s="58">
        <f>IF(AI21="","",IF(MONTH(AI21+1)&lt;&gt;MONTH(AI21),"",AI21+1))</f>
        <v>45886</v>
      </c>
    </row>
    <row r="22" spans="2:36" s="29" customFormat="1" x14ac:dyDescent="0.4">
      <c r="B22" s="52"/>
      <c r="C22" s="30">
        <f>IF(I21="","",IF(MONTH(I21+1)&lt;&gt;MONTH(I21),"",I21+1))</f>
        <v>45789</v>
      </c>
      <c r="D22" s="30">
        <f t="shared" si="7"/>
        <v>45790</v>
      </c>
      <c r="E22" s="30">
        <f t="shared" si="7"/>
        <v>45791</v>
      </c>
      <c r="F22" s="30">
        <f t="shared" si="7"/>
        <v>45792</v>
      </c>
      <c r="G22" s="30">
        <f t="shared" si="7"/>
        <v>45793</v>
      </c>
      <c r="H22" s="58">
        <f t="shared" si="7"/>
        <v>45794</v>
      </c>
      <c r="I22" s="58">
        <f>IF(H22="","",IF(MONTH(H22+1)&lt;&gt;MONTH(H22),"",H22+1))</f>
        <v>45795</v>
      </c>
      <c r="J22" s="48"/>
      <c r="K22" s="52"/>
      <c r="L22" s="30">
        <f>IF(R21="","",IF(MONTH(R21+1)&lt;&gt;MONTH(R21),"",R21+1))</f>
        <v>45831</v>
      </c>
      <c r="M22" s="30">
        <f t="shared" si="4"/>
        <v>45832</v>
      </c>
      <c r="N22" s="30">
        <f t="shared" si="4"/>
        <v>45833</v>
      </c>
      <c r="O22" s="30">
        <f t="shared" si="4"/>
        <v>45834</v>
      </c>
      <c r="P22" s="30">
        <f t="shared" si="4"/>
        <v>45835</v>
      </c>
      <c r="Q22" s="61">
        <f>IF(P22="","",IF(MONTH(P22+1)&lt;&gt;MONTH(P22),"",P22+1))</f>
        <v>45836</v>
      </c>
      <c r="R22" s="61">
        <f>IF(Q22="","",IF(MONTH(Q22+1)&lt;&gt;MONTH(Q22),"",Q22+1))</f>
        <v>45837</v>
      </c>
      <c r="S22" s="48"/>
      <c r="T22" s="52"/>
      <c r="U22" s="30">
        <f>IF(AA21="","",IF(MONTH(AA21+1)&lt;&gt;MONTH(AA21),"",AA21+1))</f>
        <v>45859</v>
      </c>
      <c r="V22" s="62">
        <f t="shared" si="5"/>
        <v>45860</v>
      </c>
      <c r="W22" s="30">
        <f t="shared" si="5"/>
        <v>45861</v>
      </c>
      <c r="X22" s="30">
        <f t="shared" si="5"/>
        <v>45862</v>
      </c>
      <c r="Y22" s="30">
        <f t="shared" si="5"/>
        <v>45863</v>
      </c>
      <c r="Z22" s="58">
        <f t="shared" si="5"/>
        <v>45864</v>
      </c>
      <c r="AA22" s="58">
        <f>IF(Z22="","",IF(MONTH(Z22+1)&lt;&gt;MONTH(Z22),"",Z22+1))</f>
        <v>45865</v>
      </c>
      <c r="AB22" s="48"/>
      <c r="AC22" s="52"/>
      <c r="AD22" s="30">
        <f>IF(AJ21="","",IF(MONTH(AJ21+1)&lt;&gt;MONTH(AJ21),"",AJ21+1))</f>
        <v>45887</v>
      </c>
      <c r="AE22" s="30">
        <f t="shared" si="6"/>
        <v>45888</v>
      </c>
      <c r="AF22" s="30">
        <f t="shared" si="6"/>
        <v>45889</v>
      </c>
      <c r="AG22" s="30">
        <f t="shared" si="6"/>
        <v>45890</v>
      </c>
      <c r="AH22" s="30">
        <f t="shared" si="6"/>
        <v>45891</v>
      </c>
      <c r="AI22" s="58">
        <f t="shared" si="6"/>
        <v>45892</v>
      </c>
      <c r="AJ22" s="58">
        <f>IF(AI22="","",IF(MONTH(AI22+1)&lt;&gt;MONTH(AI22),"",AI22+1))</f>
        <v>45893</v>
      </c>
    </row>
    <row r="23" spans="2:36" s="29" customFormat="1" x14ac:dyDescent="0.4">
      <c r="B23" s="52"/>
      <c r="C23" s="30">
        <f>IF(I22="","",IF(MONTH(I22+1)&lt;&gt;MONTH(I22),"",I22+1))</f>
        <v>45796</v>
      </c>
      <c r="D23" s="30">
        <f t="shared" si="7"/>
        <v>45797</v>
      </c>
      <c r="E23" s="30">
        <f t="shared" si="7"/>
        <v>45798</v>
      </c>
      <c r="F23" s="30">
        <f t="shared" si="7"/>
        <v>45799</v>
      </c>
      <c r="G23" s="30">
        <f t="shared" si="7"/>
        <v>45800</v>
      </c>
      <c r="H23" s="58">
        <f t="shared" si="7"/>
        <v>45801</v>
      </c>
      <c r="I23" s="58">
        <f>IF(H23="","",IF(MONTH(H23+1)&lt;&gt;MONTH(H23),"",H23+1))</f>
        <v>45802</v>
      </c>
      <c r="J23" s="48"/>
      <c r="K23" s="52"/>
      <c r="L23" s="30">
        <f>IF(R22="","",IF(MONTH(R22+1)&lt;&gt;MONTH(R22),"",R22+1))</f>
        <v>45838</v>
      </c>
      <c r="M23" s="30" t="str">
        <f t="shared" si="4"/>
        <v/>
      </c>
      <c r="N23" s="30" t="str">
        <f t="shared" si="4"/>
        <v/>
      </c>
      <c r="O23" s="30" t="str">
        <f t="shared" si="4"/>
        <v/>
      </c>
      <c r="P23" s="30" t="str">
        <f t="shared" si="4"/>
        <v/>
      </c>
      <c r="Q23" s="58" t="str">
        <f>IF(P23="","",IF(MONTH(P23+1)&lt;&gt;MONTH(P23),"",P23+1))</f>
        <v/>
      </c>
      <c r="R23" s="58"/>
      <c r="S23" s="48"/>
      <c r="T23" s="52"/>
      <c r="U23" s="30">
        <f>IF(AA22="","",IF(MONTH(AA22+1)&lt;&gt;MONTH(AA22),"",AA22+1))</f>
        <v>45866</v>
      </c>
      <c r="V23" s="30">
        <f t="shared" si="5"/>
        <v>45867</v>
      </c>
      <c r="W23" s="30">
        <f t="shared" si="5"/>
        <v>45868</v>
      </c>
      <c r="X23" s="30">
        <f t="shared" si="5"/>
        <v>45869</v>
      </c>
      <c r="Y23" s="30" t="str">
        <f t="shared" si="5"/>
        <v/>
      </c>
      <c r="Z23" s="58" t="str">
        <f t="shared" si="5"/>
        <v/>
      </c>
      <c r="AA23" s="58" t="str">
        <f>IF(Z23="","",IF(MONTH(Z23+1)&lt;&gt;MONTH(Z23),"",Z23+1))</f>
        <v/>
      </c>
      <c r="AB23" s="48"/>
      <c r="AC23" s="52"/>
      <c r="AD23" s="30">
        <f>IF(AJ22="","",IF(MONTH(AJ22+1)&lt;&gt;MONTH(AJ22),"",AJ22+1))</f>
        <v>45894</v>
      </c>
      <c r="AE23" s="30">
        <f t="shared" si="6"/>
        <v>45895</v>
      </c>
      <c r="AF23" s="30">
        <f t="shared" si="6"/>
        <v>45896</v>
      </c>
      <c r="AG23" s="30">
        <f t="shared" si="6"/>
        <v>45897</v>
      </c>
      <c r="AH23" s="30">
        <f t="shared" si="6"/>
        <v>45898</v>
      </c>
      <c r="AI23" s="58">
        <f t="shared" si="6"/>
        <v>45899</v>
      </c>
      <c r="AJ23" s="58"/>
    </row>
    <row r="24" spans="2:36" s="29" customFormat="1" x14ac:dyDescent="0.4">
      <c r="B24" s="52"/>
      <c r="C24" s="30">
        <f>IF(I23="","",IF(MONTH(I23+1)&lt;&gt;MONTH(I23),"",I23+1))</f>
        <v>45803</v>
      </c>
      <c r="D24" s="30">
        <f t="shared" si="7"/>
        <v>45804</v>
      </c>
      <c r="E24" s="30">
        <f t="shared" si="7"/>
        <v>45805</v>
      </c>
      <c r="F24" s="30">
        <f t="shared" si="7"/>
        <v>45806</v>
      </c>
      <c r="G24" s="30">
        <f t="shared" si="7"/>
        <v>45807</v>
      </c>
      <c r="H24" s="58">
        <f t="shared" si="7"/>
        <v>45808</v>
      </c>
      <c r="I24" s="58"/>
      <c r="J24" s="48"/>
      <c r="K24" s="52"/>
      <c r="L24" s="30" t="str">
        <f>IF(K25="","",IF(MONTH(K25+1)&lt;&gt;MONTH(K25),"",K25+1))</f>
        <v/>
      </c>
      <c r="M24" s="30" t="str">
        <f>IF(L24="","",IF(MONTH(L24+1)&lt;&gt;MONTH(L24),"",L24+1))</f>
        <v/>
      </c>
      <c r="N24" s="30" t="str">
        <f>IF(M24="","",IF(MONTH(M24+1)&lt;&gt;MONTH(M24),"",M24+1))</f>
        <v/>
      </c>
      <c r="O24" s="30" t="str">
        <f>IF(N24="","",IF(MONTH(N24+1)&lt;&gt;MONTH(N24),"",N24+1))</f>
        <v/>
      </c>
      <c r="P24" s="30" t="str">
        <f>IF(O24="","",IF(MONTH(O24+1)&lt;&gt;MONTH(O24),"",O24+1))</f>
        <v/>
      </c>
      <c r="Q24" s="58" t="str">
        <f>IF(P24="","",IF(MONTH(P24+1)&lt;&gt;MONTH(P24),"",P24+1))</f>
        <v/>
      </c>
      <c r="R24" s="58"/>
      <c r="S24" s="48"/>
      <c r="T24" s="52"/>
      <c r="U24" s="30" t="str">
        <f>IF(AA23="","",IF(MONTH(AA23+1)&lt;&gt;MONTH(AA23),"",AA23+1))</f>
        <v/>
      </c>
      <c r="V24" s="30" t="str">
        <f>IF(U24="","",IF(MONTH(U24+1)&lt;&gt;MONTH(U24),"",U24+1))</f>
        <v/>
      </c>
      <c r="W24" s="30" t="str">
        <f>IF(V24="","",IF(MONTH(V24+1)&lt;&gt;MONTH(V24),"",V24+1))</f>
        <v/>
      </c>
      <c r="X24" s="30" t="str">
        <f>IF(W24="","",IF(MONTH(W24+1)&lt;&gt;MONTH(W24),"",W24+1))</f>
        <v/>
      </c>
      <c r="Y24" s="30" t="str">
        <f>IF(X24="","",IF(MONTH(X24+1)&lt;&gt;MONTH(X24),"",X24+1))</f>
        <v/>
      </c>
      <c r="Z24" s="58" t="str">
        <f>IF(Y24="","",IF(MONTH(Y24+1)&lt;&gt;MONTH(Y24),"",Y24+1))</f>
        <v/>
      </c>
      <c r="AA24" s="58"/>
      <c r="AB24" s="48"/>
      <c r="AC24" s="52"/>
      <c r="AD24" s="30" t="str">
        <f>IF(AC26="","",IF(MONTH(AC26+1)&lt;&gt;MONTH(AC26),"",AC26+1))</f>
        <v/>
      </c>
      <c r="AE24" s="30" t="str">
        <f>IF(AD24="","",IF(MONTH(AD24+1)&lt;&gt;MONTH(AD24),"",AD24+1))</f>
        <v/>
      </c>
      <c r="AF24" s="30" t="str">
        <f>IF(AE24="","",IF(MONTH(AE24+1)&lt;&gt;MONTH(AE24),"",AE24+1))</f>
        <v/>
      </c>
      <c r="AG24" s="30" t="str">
        <f>IF(AF24="","",IF(MONTH(AF24+1)&lt;&gt;MONTH(AF24),"",AF24+1))</f>
        <v/>
      </c>
      <c r="AH24" s="30" t="str">
        <f>IF(AG24="","",IF(MONTH(AG24+1)&lt;&gt;MONTH(AG24),"",AG24+1))</f>
        <v/>
      </c>
      <c r="AI24" s="58" t="str">
        <f>IF(AH24="","",IF(MONTH(AH24+1)&lt;&gt;MONTH(AH24),"",AH24+1))</f>
        <v/>
      </c>
      <c r="AJ24" s="58"/>
    </row>
    <row r="25" spans="2:36" s="29" customFormat="1" x14ac:dyDescent="0.4">
      <c r="C25" s="53" t="str">
        <f>IF(B26="","",IF(MONTH(B26+1)&lt;&gt;MONTH(B26),"",B26+1))</f>
        <v/>
      </c>
      <c r="D25" s="53" t="str">
        <f>IF(C25="","",IF(MONTH(C25+1)&lt;&gt;MONTH(C25),"",C25+1))</f>
        <v/>
      </c>
      <c r="E25" s="53" t="str">
        <f>IF(D25="","",IF(MONTH(D25+1)&lt;&gt;MONTH(D25),"",D25+1))</f>
        <v/>
      </c>
      <c r="F25" s="53" t="str">
        <f>IF(E25="","",IF(MONTH(E25+1)&lt;&gt;MONTH(E25),"",E25+1))</f>
        <v/>
      </c>
      <c r="G25" s="53" t="str">
        <f>IF(F25="","",IF(MONTH(F25+1)&lt;&gt;MONTH(F25),"",F25+1))</f>
        <v/>
      </c>
      <c r="H25" s="53" t="str">
        <f>IF(G25="","",IF(MONTH(G25+1)&lt;&gt;MONTH(G25),"",G25+1))</f>
        <v/>
      </c>
      <c r="I25" s="53"/>
      <c r="J25" s="48"/>
      <c r="K25" s="53" t="str">
        <f>IF(Q23="","",IF(MONTH(Q23+1)&lt;&gt;MONTH(Q23),"",Q23+1))</f>
        <v/>
      </c>
      <c r="S25" s="48"/>
      <c r="U25" s="53"/>
      <c r="V25" s="53"/>
      <c r="W25" s="53"/>
      <c r="X25" s="53"/>
      <c r="Y25" s="53"/>
      <c r="Z25" s="53"/>
      <c r="AA25" s="53"/>
      <c r="AB25" s="48"/>
      <c r="AD25" s="53"/>
      <c r="AE25" s="53"/>
      <c r="AF25" s="53"/>
      <c r="AG25" s="53"/>
      <c r="AH25" s="53"/>
      <c r="AI25" s="53"/>
      <c r="AJ25" s="53"/>
    </row>
    <row r="26" spans="2:36" hidden="1" x14ac:dyDescent="0.4">
      <c r="B26" s="53" t="str">
        <f>IF(H24="","",IF(MONTH(H24+1)&lt;&gt;MONTH(H24),"",H24+1))</f>
        <v/>
      </c>
      <c r="S26" s="50"/>
      <c r="AB26" s="50"/>
      <c r="AC26" s="53">
        <f>IF(AI23="","",IF(MONTH(AI23+1)&lt;&gt;MONTH(AI23),"",AI23+1))</f>
        <v>45900</v>
      </c>
    </row>
    <row r="27" spans="2:36" s="25" customFormat="1" ht="19.2" x14ac:dyDescent="0.45">
      <c r="B27" s="103">
        <f>DATE(YEAR(AC17+42),MONTH(AC17+42),1)</f>
        <v>45901</v>
      </c>
      <c r="C27" s="103"/>
      <c r="D27" s="103"/>
      <c r="E27" s="103"/>
      <c r="F27" s="103"/>
      <c r="G27" s="103"/>
      <c r="H27" s="103"/>
      <c r="I27" s="103"/>
      <c r="J27" s="43"/>
      <c r="K27" s="103">
        <f>DATE(YEAR(B27+42),MONTH(B27+42),1)</f>
        <v>45931</v>
      </c>
      <c r="L27" s="103"/>
      <c r="M27" s="103"/>
      <c r="N27" s="103"/>
      <c r="O27" s="103"/>
      <c r="P27" s="103"/>
      <c r="Q27" s="103"/>
      <c r="R27" s="103"/>
      <c r="S27" s="43"/>
      <c r="T27" s="103">
        <f>DATE(YEAR(K27+42),MONTH(K27+42),1)</f>
        <v>45962</v>
      </c>
      <c r="U27" s="103"/>
      <c r="V27" s="103"/>
      <c r="W27" s="103"/>
      <c r="X27" s="103"/>
      <c r="Y27" s="103"/>
      <c r="Z27" s="103"/>
      <c r="AA27" s="103"/>
      <c r="AB27" s="43"/>
      <c r="AC27" s="103">
        <f>DATE(YEAR(T27+42),MONTH(T27+42),1)</f>
        <v>45992</v>
      </c>
      <c r="AD27" s="103"/>
      <c r="AE27" s="103"/>
      <c r="AF27" s="103"/>
      <c r="AG27" s="103"/>
      <c r="AH27" s="103"/>
      <c r="AI27" s="103"/>
      <c r="AJ27" s="103"/>
    </row>
    <row r="28" spans="2:36" s="28" customFormat="1" x14ac:dyDescent="0.35">
      <c r="B28" s="54"/>
      <c r="C28" s="45" t="s">
        <v>4</v>
      </c>
      <c r="D28" s="45" t="s">
        <v>11</v>
      </c>
      <c r="E28" s="45" t="s">
        <v>25</v>
      </c>
      <c r="F28" s="45" t="s">
        <v>5</v>
      </c>
      <c r="G28" s="45" t="s">
        <v>6</v>
      </c>
      <c r="H28" s="45" t="s">
        <v>12</v>
      </c>
      <c r="I28" s="45" t="s">
        <v>7</v>
      </c>
      <c r="J28" s="51"/>
      <c r="K28" s="54"/>
      <c r="L28" s="45" t="s">
        <v>4</v>
      </c>
      <c r="M28" s="45" t="s">
        <v>11</v>
      </c>
      <c r="N28" s="45" t="s">
        <v>25</v>
      </c>
      <c r="O28" s="45" t="s">
        <v>5</v>
      </c>
      <c r="P28" s="45" t="s">
        <v>6</v>
      </c>
      <c r="Q28" s="45" t="s">
        <v>12</v>
      </c>
      <c r="R28" s="45" t="s">
        <v>7</v>
      </c>
      <c r="S28" s="51"/>
      <c r="T28" s="54"/>
      <c r="U28" s="45" t="s">
        <v>4</v>
      </c>
      <c r="V28" s="45" t="s">
        <v>11</v>
      </c>
      <c r="W28" s="45" t="s">
        <v>25</v>
      </c>
      <c r="X28" s="45" t="s">
        <v>5</v>
      </c>
      <c r="Y28" s="45" t="s">
        <v>6</v>
      </c>
      <c r="Z28" s="45" t="s">
        <v>12</v>
      </c>
      <c r="AA28" s="45" t="s">
        <v>7</v>
      </c>
      <c r="AB28" s="51"/>
      <c r="AC28" s="54"/>
      <c r="AD28" s="45" t="s">
        <v>4</v>
      </c>
      <c r="AE28" s="45" t="s">
        <v>11</v>
      </c>
      <c r="AF28" s="45" t="s">
        <v>25</v>
      </c>
      <c r="AG28" s="45" t="s">
        <v>5</v>
      </c>
      <c r="AH28" s="45" t="s">
        <v>6</v>
      </c>
      <c r="AI28" s="45" t="s">
        <v>12</v>
      </c>
      <c r="AJ28" s="45" t="s">
        <v>7</v>
      </c>
    </row>
    <row r="29" spans="2:36" s="29" customFormat="1" x14ac:dyDescent="0.4">
      <c r="B29" s="47" t="str">
        <f>IF(WEEKDAY(B27,1)=MOD($M$4,7),B27,"")</f>
        <v/>
      </c>
      <c r="C29" s="30">
        <f>IF(B29="",IF(WEEKDAY(B27,1)=MOD($M$4,7)+1,B27,""),B29+1)</f>
        <v>45901</v>
      </c>
      <c r="D29" s="30">
        <f>IF(C29="",IF(WEEKDAY(B27,1)=MOD($M$4+1,7)+1,B27,""),C29+1)</f>
        <v>45902</v>
      </c>
      <c r="E29" s="30">
        <f>IF(D29="",IF(WEEKDAY(B27,1)=MOD($M$4+2,7)+1,B27,""),D29+1)</f>
        <v>45903</v>
      </c>
      <c r="F29" s="30">
        <f>IF(E29="",IF(WEEKDAY(B27,1)=MOD($M$4+3,7)+1,B27,""),E29+1)</f>
        <v>45904</v>
      </c>
      <c r="G29" s="30">
        <f>IF(F29="",IF(WEEKDAY(B27,1)=MOD($M$4+4,7)+1,B27,""),F29+1)</f>
        <v>45905</v>
      </c>
      <c r="H29" s="58">
        <f>IF(G29="",IF(WEEKDAY(B27,1)=MOD($M$4+5,7)+1,B27,""),G29+1)</f>
        <v>45906</v>
      </c>
      <c r="I29" s="58">
        <f>IF(H29="","",IF(MONTH(H29+1)&lt;&gt;MONTH(H29),"",H29+1))</f>
        <v>45907</v>
      </c>
      <c r="J29" s="48"/>
      <c r="K29" s="47" t="str">
        <f>IF(WEEKDAY(K27,1)=MOD($M$4,7),K27,"")</f>
        <v/>
      </c>
      <c r="L29" s="30" t="str">
        <f>IF(K29="",IF(WEEKDAY(K27,1)=MOD($M$4,7)+1,K27,""),K29+1)</f>
        <v/>
      </c>
      <c r="M29" s="30" t="str">
        <f>IF(L29="",IF(WEEKDAY(K27,1)=MOD($M$4+1,7)+1,K27,""),L29+1)</f>
        <v/>
      </c>
      <c r="N29" s="30">
        <f>IF(M29="",IF(WEEKDAY(K27,1)=MOD($M$4+2,7)+1,K27,""),M29+1)</f>
        <v>45931</v>
      </c>
      <c r="O29" s="30">
        <f>IF(N29="",IF(WEEKDAY(K27,1)=MOD($M$4+3,7)+1,K27,""),N29+1)</f>
        <v>45932</v>
      </c>
      <c r="P29" s="30">
        <f>IF(O29="",IF(WEEKDAY(K27,1)=MOD($M$4+4,7)+1,K27,""),O29+1)</f>
        <v>45933</v>
      </c>
      <c r="Q29" s="58">
        <f>IF(P29="",IF(WEEKDAY(K27,1)=MOD($M$4+5,7)+1,K27,""),P29+1)</f>
        <v>45934</v>
      </c>
      <c r="R29" s="58">
        <f>IF(Q29="","",IF(MONTH(Q29+1)&lt;&gt;MONTH(Q29),"",Q29+1))</f>
        <v>45935</v>
      </c>
      <c r="S29" s="48"/>
      <c r="T29" s="47" t="str">
        <f>IF(WEEKDAY(T27,1)=MOD($M$4,7),T27,"")</f>
        <v/>
      </c>
      <c r="U29" s="30" t="str">
        <f>IF(T29="",IF(WEEKDAY(T27,1)=MOD($M$4,7)+1,T27,""),T29+1)</f>
        <v/>
      </c>
      <c r="V29" s="30" t="str">
        <f>IF(U29="",IF(WEEKDAY(T27,1)=MOD($M$4+1,7)+1,T27,""),U29+1)</f>
        <v/>
      </c>
      <c r="W29" s="30" t="str">
        <f>IF(V29="",IF(WEEKDAY(T27,1)=MOD($M$4+2,7)+1,T27,""),V29+1)</f>
        <v/>
      </c>
      <c r="X29" s="30" t="str">
        <f>IF(W29="",IF(WEEKDAY(T27,1)=MOD($M$4+3,7)+1,T27,""),W29+1)</f>
        <v/>
      </c>
      <c r="Y29" s="30" t="str">
        <f>IF(X29="",IF(WEEKDAY(T27,1)=MOD($M$4+4,7)+1,T27,""),X29+1)</f>
        <v/>
      </c>
      <c r="Z29" s="58">
        <f>IF(Y29="",IF(WEEKDAY(T27,1)=MOD($M$4+5,7)+1,T27,""),Y29+1)</f>
        <v>45962</v>
      </c>
      <c r="AA29" s="58">
        <f>IF(Z29="","",IF(MONTH(Z29+1)&lt;&gt;MONTH(Z29),"",Z29+1))</f>
        <v>45963</v>
      </c>
      <c r="AB29" s="48"/>
      <c r="AC29" s="47" t="str">
        <f>IF(WEEKDAY(AC27,1)=MOD($M$4,7),AC27,"")</f>
        <v/>
      </c>
      <c r="AD29" s="30">
        <f>IF(AC29="",IF(WEEKDAY(AC27,1)=MOD($M$4,7)+1,AC27,""),AC29+1)</f>
        <v>45992</v>
      </c>
      <c r="AE29" s="30">
        <f>IF(AD29="",IF(WEEKDAY(AC27,1)=MOD($M$4+1,7)+1,AC27,""),AD29+1)</f>
        <v>45993</v>
      </c>
      <c r="AF29" s="30">
        <f>IF(AE29="",IF(WEEKDAY(AC27,1)=MOD($M$4+2,7)+1,AC27,""),AE29+1)</f>
        <v>45994</v>
      </c>
      <c r="AG29" s="30">
        <f>IF(AF29="",IF(WEEKDAY(AC27,1)=MOD($M$4+3,7)+1,AC27,""),AF29+1)</f>
        <v>45995</v>
      </c>
      <c r="AH29" s="30">
        <f>IF(AG29="",IF(WEEKDAY(AC27,1)=MOD($M$4+4,7)+1,AC27,""),AG29+1)</f>
        <v>45996</v>
      </c>
      <c r="AI29" s="58">
        <f>IF(AH29="",IF(WEEKDAY(AC27,1)=MOD($M$4+5,7)+1,AC27,""),AH29+1)</f>
        <v>45997</v>
      </c>
      <c r="AJ29" s="58">
        <f>IF(AI29="","",IF(MONTH(AI29+1)&lt;&gt;MONTH(AI29),"",AI29+1))</f>
        <v>45998</v>
      </c>
    </row>
    <row r="30" spans="2:36" s="29" customFormat="1" x14ac:dyDescent="0.4">
      <c r="B30" s="52"/>
      <c r="C30" s="30">
        <f>IF(I29="","",IF(MONTH(I29+1)&lt;&gt;MONTH(I29),"",I29+1))</f>
        <v>45908</v>
      </c>
      <c r="D30" s="30">
        <f t="shared" ref="D30:H34" si="8">IF(C30="","",IF(MONTH(C30+1)&lt;&gt;MONTH(C30),"",C30+1))</f>
        <v>45909</v>
      </c>
      <c r="E30" s="30">
        <f t="shared" si="8"/>
        <v>45910</v>
      </c>
      <c r="F30" s="30">
        <f t="shared" si="8"/>
        <v>45911</v>
      </c>
      <c r="G30" s="30">
        <f t="shared" si="8"/>
        <v>45912</v>
      </c>
      <c r="H30" s="58">
        <f t="shared" si="8"/>
        <v>45913</v>
      </c>
      <c r="I30" s="58">
        <f>IF(H30="","",IF(MONTH(H30+1)&lt;&gt;MONTH(H30),"",H30+1))</f>
        <v>45914</v>
      </c>
      <c r="J30" s="48"/>
      <c r="K30" s="52"/>
      <c r="L30" s="30">
        <f>IF(R29="","",IF(MONTH(R29+1)&lt;&gt;MONTH(R29),"",R29+1))</f>
        <v>45936</v>
      </c>
      <c r="M30" s="30">
        <f t="shared" ref="M30:P34" si="9">IF(L30="","",IF(MONTH(L30+1)&lt;&gt;MONTH(L30),"",L30+1))</f>
        <v>45937</v>
      </c>
      <c r="N30" s="30">
        <f t="shared" si="9"/>
        <v>45938</v>
      </c>
      <c r="O30" s="30">
        <f t="shared" si="9"/>
        <v>45939</v>
      </c>
      <c r="P30" s="30">
        <f t="shared" si="9"/>
        <v>45940</v>
      </c>
      <c r="Q30" s="58">
        <f>IF(P30="","",IF(MONTH(P30+1)&lt;&gt;MONTH(P30),"",P30+1))</f>
        <v>45941</v>
      </c>
      <c r="R30" s="58">
        <f>IF(Q30="","",IF(MONTH(Q30+1)&lt;&gt;MONTH(Q30),"",Q30+1))</f>
        <v>45942</v>
      </c>
      <c r="S30" s="48"/>
      <c r="T30" s="52"/>
      <c r="U30" s="30">
        <f>IF(AA29="","",IF(MONTH(AA29+1)&lt;&gt;MONTH(AA29),"",AA29+1))</f>
        <v>45964</v>
      </c>
      <c r="V30" s="30">
        <f t="shared" ref="V30:Z34" si="10">IF(U30="","",IF(MONTH(U30+1)&lt;&gt;MONTH(U30),"",U30+1))</f>
        <v>45965</v>
      </c>
      <c r="W30" s="30">
        <f t="shared" si="10"/>
        <v>45966</v>
      </c>
      <c r="X30" s="30">
        <f t="shared" si="10"/>
        <v>45967</v>
      </c>
      <c r="Y30" s="30">
        <f t="shared" si="10"/>
        <v>45968</v>
      </c>
      <c r="Z30" s="58">
        <f t="shared" si="10"/>
        <v>45969</v>
      </c>
      <c r="AA30" s="58">
        <f>IF(Z30="","",IF(MONTH(Z30+1)&lt;&gt;MONTH(Z30),"",Z30+1))</f>
        <v>45970</v>
      </c>
      <c r="AB30" s="48"/>
      <c r="AC30" s="52"/>
      <c r="AD30" s="30">
        <f>IF(AJ29="","",IF(MONTH(AJ29+1)&lt;&gt;MONTH(AJ29),"",AJ29+1))</f>
        <v>45999</v>
      </c>
      <c r="AE30" s="30">
        <f t="shared" ref="AE30:AI34" si="11">IF(AD30="","",IF(MONTH(AD30+1)&lt;&gt;MONTH(AD30),"",AD30+1))</f>
        <v>46000</v>
      </c>
      <c r="AF30" s="30">
        <f t="shared" si="11"/>
        <v>46001</v>
      </c>
      <c r="AG30" s="30">
        <f t="shared" si="11"/>
        <v>46002</v>
      </c>
      <c r="AH30" s="30">
        <f t="shared" si="11"/>
        <v>46003</v>
      </c>
      <c r="AI30" s="58">
        <f t="shared" si="11"/>
        <v>46004</v>
      </c>
      <c r="AJ30" s="58">
        <f>IF(AI30="","",IF(MONTH(AI30+1)&lt;&gt;MONTH(AI30),"",AI30+1))</f>
        <v>46005</v>
      </c>
    </row>
    <row r="31" spans="2:36" s="29" customFormat="1" x14ac:dyDescent="0.4">
      <c r="B31" s="52"/>
      <c r="C31" s="30">
        <f>IF(I30="","",IF(MONTH(I30+1)&lt;&gt;MONTH(I30),"",I30+1))</f>
        <v>45915</v>
      </c>
      <c r="D31" s="30">
        <f t="shared" si="8"/>
        <v>45916</v>
      </c>
      <c r="E31" s="30">
        <f t="shared" si="8"/>
        <v>45917</v>
      </c>
      <c r="F31" s="30">
        <f t="shared" si="8"/>
        <v>45918</v>
      </c>
      <c r="G31" s="30">
        <f t="shared" si="8"/>
        <v>45919</v>
      </c>
      <c r="H31" s="58">
        <f t="shared" si="8"/>
        <v>45920</v>
      </c>
      <c r="I31" s="58">
        <f>IF(H31="","",IF(MONTH(H31+1)&lt;&gt;MONTH(H31),"",H31+1))</f>
        <v>45921</v>
      </c>
      <c r="J31" s="48"/>
      <c r="K31" s="52"/>
      <c r="L31" s="30">
        <f>IF(R30="","",IF(MONTH(R30+1)&lt;&gt;MONTH(R30),"",R30+1))</f>
        <v>45943</v>
      </c>
      <c r="M31" s="30">
        <f t="shared" si="9"/>
        <v>45944</v>
      </c>
      <c r="N31" s="30">
        <f t="shared" si="9"/>
        <v>45945</v>
      </c>
      <c r="O31" s="30">
        <f t="shared" si="9"/>
        <v>45946</v>
      </c>
      <c r="P31" s="30">
        <f t="shared" si="9"/>
        <v>45947</v>
      </c>
      <c r="Q31" s="58">
        <f>IF(P31="","",IF(MONTH(P31+1)&lt;&gt;MONTH(P31),"",P31+1))</f>
        <v>45948</v>
      </c>
      <c r="R31" s="58">
        <f>IF(Q31="","",IF(MONTH(Q31+1)&lt;&gt;MONTH(Q31),"",Q31+1))</f>
        <v>45949</v>
      </c>
      <c r="S31" s="48"/>
      <c r="T31" s="52"/>
      <c r="U31" s="30">
        <f>IF(AA30="","",IF(MONTH(AA30+1)&lt;&gt;MONTH(AA30),"",AA30+1))</f>
        <v>45971</v>
      </c>
      <c r="V31" s="30">
        <f t="shared" si="10"/>
        <v>45972</v>
      </c>
      <c r="W31" s="30">
        <f t="shared" si="10"/>
        <v>45973</v>
      </c>
      <c r="X31" s="30">
        <f t="shared" si="10"/>
        <v>45974</v>
      </c>
      <c r="Y31" s="30">
        <f t="shared" si="10"/>
        <v>45975</v>
      </c>
      <c r="Z31" s="58">
        <f t="shared" si="10"/>
        <v>45976</v>
      </c>
      <c r="AA31" s="58">
        <f>IF(Z31="","",IF(MONTH(Z31+1)&lt;&gt;MONTH(Z31),"",Z31+1))</f>
        <v>45977</v>
      </c>
      <c r="AB31" s="48"/>
      <c r="AC31" s="52"/>
      <c r="AD31" s="30">
        <f>IF(AJ30="","",IF(MONTH(AJ30+1)&lt;&gt;MONTH(AJ30),"",AJ30+1))</f>
        <v>46006</v>
      </c>
      <c r="AE31" s="30">
        <f t="shared" si="11"/>
        <v>46007</v>
      </c>
      <c r="AF31" s="30">
        <f t="shared" si="11"/>
        <v>46008</v>
      </c>
      <c r="AG31" s="30">
        <f t="shared" si="11"/>
        <v>46009</v>
      </c>
      <c r="AH31" s="30">
        <f t="shared" si="11"/>
        <v>46010</v>
      </c>
      <c r="AI31" s="58">
        <f t="shared" si="11"/>
        <v>46011</v>
      </c>
      <c r="AJ31" s="58">
        <f>IF(AI31="","",IF(MONTH(AI31+1)&lt;&gt;MONTH(AI31),"",AI31+1))</f>
        <v>46012</v>
      </c>
    </row>
    <row r="32" spans="2:36" s="29" customFormat="1" x14ac:dyDescent="0.4">
      <c r="B32" s="52"/>
      <c r="C32" s="30">
        <f>IF(I31="","",IF(MONTH(I31+1)&lt;&gt;MONTH(I31),"",I31+1))</f>
        <v>45922</v>
      </c>
      <c r="D32" s="30">
        <f t="shared" si="8"/>
        <v>45923</v>
      </c>
      <c r="E32" s="30">
        <f t="shared" si="8"/>
        <v>45924</v>
      </c>
      <c r="F32" s="30">
        <f t="shared" si="8"/>
        <v>45925</v>
      </c>
      <c r="G32" s="30">
        <f t="shared" si="8"/>
        <v>45926</v>
      </c>
      <c r="H32" s="58">
        <f t="shared" si="8"/>
        <v>45927</v>
      </c>
      <c r="I32" s="58">
        <f>IF(H32="","",IF(MONTH(H32+1)&lt;&gt;MONTH(H32),"",H32+1))</f>
        <v>45928</v>
      </c>
      <c r="J32" s="48"/>
      <c r="K32" s="52"/>
      <c r="L32" s="30">
        <f>IF(R31="","",IF(MONTH(R31+1)&lt;&gt;MONTH(R31),"",R31+1))</f>
        <v>45950</v>
      </c>
      <c r="M32" s="30">
        <f t="shared" si="9"/>
        <v>45951</v>
      </c>
      <c r="N32" s="30">
        <f t="shared" si="9"/>
        <v>45952</v>
      </c>
      <c r="O32" s="30">
        <f t="shared" si="9"/>
        <v>45953</v>
      </c>
      <c r="P32" s="30">
        <f t="shared" si="9"/>
        <v>45954</v>
      </c>
      <c r="Q32" s="58">
        <f>IF(P32="","",IF(MONTH(P32+1)&lt;&gt;MONTH(P32),"",P32+1))</f>
        <v>45955</v>
      </c>
      <c r="R32" s="58">
        <f>IF(Q32="","",IF(MONTH(Q32+1)&lt;&gt;MONTH(Q32),"",Q32+1))</f>
        <v>45956</v>
      </c>
      <c r="S32" s="48"/>
      <c r="T32" s="52"/>
      <c r="U32" s="30">
        <f>IF(AA31="","",IF(MONTH(AA31+1)&lt;&gt;MONTH(AA31),"",AA31+1))</f>
        <v>45978</v>
      </c>
      <c r="V32" s="30">
        <f t="shared" si="10"/>
        <v>45979</v>
      </c>
      <c r="W32" s="30">
        <f t="shared" si="10"/>
        <v>45980</v>
      </c>
      <c r="X32" s="30">
        <f t="shared" si="10"/>
        <v>45981</v>
      </c>
      <c r="Y32" s="30">
        <f t="shared" si="10"/>
        <v>45982</v>
      </c>
      <c r="Z32" s="58">
        <f t="shared" si="10"/>
        <v>45983</v>
      </c>
      <c r="AA32" s="58">
        <f>IF(Z32="","",IF(MONTH(Z32+1)&lt;&gt;MONTH(Z32),"",Z32+1))</f>
        <v>45984</v>
      </c>
      <c r="AB32" s="48"/>
      <c r="AC32" s="52"/>
      <c r="AD32" s="30">
        <f>IF(AJ31="","",IF(MONTH(AJ31+1)&lt;&gt;MONTH(AJ31),"",AJ31+1))</f>
        <v>46013</v>
      </c>
      <c r="AE32" s="30">
        <f t="shared" si="11"/>
        <v>46014</v>
      </c>
      <c r="AF32" s="30">
        <f t="shared" si="11"/>
        <v>46015</v>
      </c>
      <c r="AG32" s="30">
        <f t="shared" si="11"/>
        <v>46016</v>
      </c>
      <c r="AH32" s="30">
        <f t="shared" si="11"/>
        <v>46017</v>
      </c>
      <c r="AI32" s="58">
        <f t="shared" si="11"/>
        <v>46018</v>
      </c>
      <c r="AJ32" s="58">
        <f>IF(AI32="","",IF(MONTH(AI32+1)&lt;&gt;MONTH(AI32),"",AI32+1))</f>
        <v>46019</v>
      </c>
    </row>
    <row r="33" spans="2:36" s="29" customFormat="1" x14ac:dyDescent="0.4">
      <c r="B33" s="52"/>
      <c r="C33" s="30">
        <f>IF(I32="","",IF(MONTH(I32+1)&lt;&gt;MONTH(I32),"",I32+1))</f>
        <v>45929</v>
      </c>
      <c r="D33" s="30">
        <f t="shared" si="8"/>
        <v>45930</v>
      </c>
      <c r="E33" s="30" t="str">
        <f t="shared" si="8"/>
        <v/>
      </c>
      <c r="F33" s="30" t="str">
        <f t="shared" si="8"/>
        <v/>
      </c>
      <c r="G33" s="30" t="str">
        <f t="shared" si="8"/>
        <v/>
      </c>
      <c r="H33" s="58" t="str">
        <f t="shared" si="8"/>
        <v/>
      </c>
      <c r="I33" s="58"/>
      <c r="J33" s="48"/>
      <c r="K33" s="52"/>
      <c r="L33" s="30">
        <f>IF(R32="","",IF(MONTH(R32+1)&lt;&gt;MONTH(R32),"",R32+1))</f>
        <v>45957</v>
      </c>
      <c r="M33" s="30">
        <f t="shared" si="9"/>
        <v>45958</v>
      </c>
      <c r="N33" s="30">
        <f t="shared" si="9"/>
        <v>45959</v>
      </c>
      <c r="O33" s="30">
        <f t="shared" si="9"/>
        <v>45960</v>
      </c>
      <c r="P33" s="30">
        <f t="shared" si="9"/>
        <v>45961</v>
      </c>
      <c r="Q33" s="58" t="str">
        <f>IF(P33="","",IF(MONTH(P33+1)&lt;&gt;MONTH(P33),"",P33+1))</f>
        <v/>
      </c>
      <c r="R33" s="58" t="str">
        <f>IF(Q33="","",IF(MONTH(Q33+1)&lt;&gt;MONTH(Q33),"",Q33+1))</f>
        <v/>
      </c>
      <c r="S33" s="48"/>
      <c r="T33" s="52"/>
      <c r="U33" s="30">
        <f>IF(AA32="","",IF(MONTH(AA32+1)&lt;&gt;MONTH(AA32),"",AA32+1))</f>
        <v>45985</v>
      </c>
      <c r="V33" s="30">
        <f t="shared" si="10"/>
        <v>45986</v>
      </c>
      <c r="W33" s="30">
        <f t="shared" si="10"/>
        <v>45987</v>
      </c>
      <c r="X33" s="30">
        <f t="shared" si="10"/>
        <v>45988</v>
      </c>
      <c r="Y33" s="30">
        <f t="shared" si="10"/>
        <v>45989</v>
      </c>
      <c r="Z33" s="58">
        <f t="shared" si="10"/>
        <v>45990</v>
      </c>
      <c r="AA33" s="58"/>
      <c r="AB33" s="48"/>
      <c r="AC33" s="52"/>
      <c r="AD33" s="30">
        <f>IF(AJ32="","",IF(MONTH(AJ32+1)&lt;&gt;MONTH(AJ32),"",AJ32+1))</f>
        <v>46020</v>
      </c>
      <c r="AE33" s="30">
        <f t="shared" si="11"/>
        <v>46021</v>
      </c>
      <c r="AF33" s="30">
        <f t="shared" si="11"/>
        <v>46022</v>
      </c>
      <c r="AG33" s="30" t="str">
        <f t="shared" si="11"/>
        <v/>
      </c>
      <c r="AH33" s="30" t="str">
        <f t="shared" si="11"/>
        <v/>
      </c>
      <c r="AI33" s="58" t="str">
        <f t="shared" si="11"/>
        <v/>
      </c>
      <c r="AJ33" s="58"/>
    </row>
    <row r="34" spans="2:36" s="29" customFormat="1" ht="19.2" x14ac:dyDescent="0.4">
      <c r="B34" s="55" t="str">
        <f>IF(H33="","",IF(MONTH(H33+1)&lt;&gt;MONTH(H33),"",H33+1))</f>
        <v/>
      </c>
      <c r="C34" s="30" t="str">
        <f>IF(B34="","",IF(MONTH(B34+1)&lt;&gt;MONTH(B34),"",B34+1))</f>
        <v/>
      </c>
      <c r="D34" s="30" t="str">
        <f t="shared" si="8"/>
        <v/>
      </c>
      <c r="E34" s="30" t="str">
        <f t="shared" si="8"/>
        <v/>
      </c>
      <c r="F34" s="30" t="str">
        <f t="shared" si="8"/>
        <v/>
      </c>
      <c r="G34" s="30" t="str">
        <f t="shared" si="8"/>
        <v/>
      </c>
      <c r="H34" s="58" t="str">
        <f t="shared" si="8"/>
        <v/>
      </c>
      <c r="I34" s="58"/>
      <c r="J34" s="56"/>
      <c r="K34" s="52"/>
      <c r="L34" s="30" t="str">
        <f>IF(R33="","",IF(MONTH(R33+1)&lt;&gt;MONTH(R33),"",R33+1))</f>
        <v/>
      </c>
      <c r="M34" s="30" t="str">
        <f t="shared" si="9"/>
        <v/>
      </c>
      <c r="N34" s="30" t="str">
        <f t="shared" si="9"/>
        <v/>
      </c>
      <c r="O34" s="30" t="str">
        <f t="shared" si="9"/>
        <v/>
      </c>
      <c r="P34" s="30" t="str">
        <f t="shared" si="9"/>
        <v/>
      </c>
      <c r="Q34" s="58" t="str">
        <f>IF(P34="","",IF(MONTH(P34+1)&lt;&gt;MONTH(P34),"",P34+1))</f>
        <v/>
      </c>
      <c r="R34" s="58"/>
      <c r="S34" s="56"/>
      <c r="T34" s="55">
        <f>IF(Z33="","",IF(MONTH(Z33+1)&lt;&gt;MONTH(Z33),"",Z33+1))</f>
        <v>45991</v>
      </c>
      <c r="U34" s="30" t="str">
        <f>IF(T34="","",IF(MONTH(T34+1)&lt;&gt;MONTH(T34),"",T34+1))</f>
        <v/>
      </c>
      <c r="V34" s="30" t="str">
        <f t="shared" si="10"/>
        <v/>
      </c>
      <c r="W34" s="30" t="str">
        <f t="shared" si="10"/>
        <v/>
      </c>
      <c r="X34" s="30" t="str">
        <f t="shared" si="10"/>
        <v/>
      </c>
      <c r="Y34" s="30" t="str">
        <f t="shared" si="10"/>
        <v/>
      </c>
      <c r="Z34" s="58" t="str">
        <f t="shared" si="10"/>
        <v/>
      </c>
      <c r="AA34" s="58"/>
      <c r="AB34" s="56"/>
      <c r="AC34" s="55" t="str">
        <f>IF(AI33="","",IF(MONTH(AI33+1)&lt;&gt;MONTH(AI33),"",AI33+1))</f>
        <v/>
      </c>
      <c r="AD34" s="30" t="str">
        <f>IF(AC34="","",IF(MONTH(AC34+1)&lt;&gt;MONTH(AC34),"",AC34+1))</f>
        <v/>
      </c>
      <c r="AE34" s="30" t="str">
        <f t="shared" si="11"/>
        <v/>
      </c>
      <c r="AF34" s="30" t="str">
        <f t="shared" si="11"/>
        <v/>
      </c>
      <c r="AG34" s="30" t="str">
        <f t="shared" si="11"/>
        <v/>
      </c>
      <c r="AH34" s="30" t="str">
        <f t="shared" si="11"/>
        <v/>
      </c>
      <c r="AI34" s="58" t="str">
        <f t="shared" si="11"/>
        <v/>
      </c>
      <c r="AJ34" s="58"/>
    </row>
    <row r="36" spans="2:36" s="33" customFormat="1" ht="39" customHeight="1" x14ac:dyDescent="0.3">
      <c r="B36" s="63" t="s">
        <v>8</v>
      </c>
      <c r="C36" s="64"/>
      <c r="D36" s="64"/>
      <c r="E36" s="63"/>
      <c r="F36" s="64"/>
      <c r="H36" s="65"/>
      <c r="I36" s="66"/>
      <c r="N36" s="108"/>
      <c r="O36" s="108"/>
    </row>
  </sheetData>
  <sheetProtection sheet="1" objects="1" scenarios="1" selectLockedCells="1"/>
  <mergeCells count="15">
    <mergeCell ref="B27:I27"/>
    <mergeCell ref="K27:R27"/>
    <mergeCell ref="T27:AA27"/>
    <mergeCell ref="AC27:AJ27"/>
    <mergeCell ref="N36:O36"/>
    <mergeCell ref="H1:AM2"/>
    <mergeCell ref="B17:I17"/>
    <mergeCell ref="K17:R17"/>
    <mergeCell ref="T17:AA17"/>
    <mergeCell ref="AC17:AJ17"/>
    <mergeCell ref="S6:X6"/>
    <mergeCell ref="B8:I8"/>
    <mergeCell ref="K8:R8"/>
    <mergeCell ref="T8:AA8"/>
    <mergeCell ref="AC8:AJ8"/>
  </mergeCells>
  <conditionalFormatting sqref="B8">
    <cfRule type="expression" dxfId="19" priority="16">
      <formula>$L$4=1</formula>
    </cfRule>
  </conditionalFormatting>
  <conditionalFormatting sqref="B17">
    <cfRule type="expression" dxfId="18" priority="12">
      <formula>$L$4=1</formula>
    </cfRule>
  </conditionalFormatting>
  <conditionalFormatting sqref="B27">
    <cfRule type="expression" dxfId="17" priority="11">
      <formula>$L$4=1</formula>
    </cfRule>
  </conditionalFormatting>
  <conditionalFormatting sqref="B10:I10 K10:Q10 T10:Z10 AC10:AI10 R10:R13 AA10:AA13 AJ10:AJ13 L11:Q13 U11:Z13 AD11:AI13 I11:I14 C11:H15 L14:R14 U14:AA14 AD14:AJ14 K15:R15 T15:AA15 AC15:AJ15 K19:Q19 T19:Y19 AC19:AH19 R19:R22 L20:Q22 C20:G24 U20:Y24 AD20:AH24 L23:R24 C25:I25 K25 U25:AA25 AD25:AJ25 B26 AC26 B29:G29 K29:P29 T29:Y29 AC29:AH29 C30:G33 U30:Y33 AD30:AH33 L30:P34 B34:G34 T34:Y34 AC34:AH34">
    <cfRule type="expression" dxfId="16" priority="19">
      <formula>OR(WEEKDAY(B10,1)=1,WEEKDAY(B10,1)=7)</formula>
    </cfRule>
  </conditionalFormatting>
  <conditionalFormatting sqref="H19:I24">
    <cfRule type="expression" dxfId="15" priority="5">
      <formula>OR(WEEKDAY(H19,1)=1,WEEKDAY(H19,1)=7)</formula>
    </cfRule>
  </conditionalFormatting>
  <conditionalFormatting sqref="H29:I34">
    <cfRule type="expression" dxfId="14" priority="4">
      <formula>OR(WEEKDAY(H29,1)=1,WEEKDAY(H29,1)=7)</formula>
    </cfRule>
  </conditionalFormatting>
  <conditionalFormatting sqref="K8">
    <cfRule type="expression" dxfId="13" priority="17">
      <formula>$L$4=1</formula>
    </cfRule>
  </conditionalFormatting>
  <conditionalFormatting sqref="K17">
    <cfRule type="expression" dxfId="12" priority="13">
      <formula>$L$4=1</formula>
    </cfRule>
  </conditionalFormatting>
  <conditionalFormatting sqref="K27">
    <cfRule type="expression" dxfId="11" priority="10">
      <formula>$L$4=1</formula>
    </cfRule>
  </conditionalFormatting>
  <conditionalFormatting sqref="Q29:R34">
    <cfRule type="expression" dxfId="10" priority="3">
      <formula>OR(WEEKDAY(Q29,1)=1,WEEKDAY(Q29,1)=7)</formula>
    </cfRule>
  </conditionalFormatting>
  <conditionalFormatting sqref="T8">
    <cfRule type="expression" dxfId="9" priority="18">
      <formula>$L$4=1</formula>
    </cfRule>
  </conditionalFormatting>
  <conditionalFormatting sqref="T17">
    <cfRule type="expression" dxfId="8" priority="14">
      <formula>$L$4=1</formula>
    </cfRule>
  </conditionalFormatting>
  <conditionalFormatting sqref="T27">
    <cfRule type="expression" dxfId="7" priority="9">
      <formula>$L$4=1</formula>
    </cfRule>
  </conditionalFormatting>
  <conditionalFormatting sqref="Z19:AA24">
    <cfRule type="expression" dxfId="6" priority="6">
      <formula>OR(WEEKDAY(Z19,1)=1,WEEKDAY(Z19,1)=7)</formula>
    </cfRule>
  </conditionalFormatting>
  <conditionalFormatting sqref="Z29:AA34">
    <cfRule type="expression" dxfId="5" priority="2">
      <formula>OR(WEEKDAY(Z29,1)=1,WEEKDAY(Z29,1)=7)</formula>
    </cfRule>
  </conditionalFormatting>
  <conditionalFormatting sqref="AC8">
    <cfRule type="expression" dxfId="4" priority="20">
      <formula>$L$4=1</formula>
    </cfRule>
  </conditionalFormatting>
  <conditionalFormatting sqref="AC17">
    <cfRule type="expression" dxfId="3" priority="15">
      <formula>$L$4=1</formula>
    </cfRule>
  </conditionalFormatting>
  <conditionalFormatting sqref="AC27">
    <cfRule type="expression" dxfId="2" priority="8">
      <formula>$L$4=1</formula>
    </cfRule>
  </conditionalFormatting>
  <conditionalFormatting sqref="AI19:AJ24">
    <cfRule type="expression" dxfId="1" priority="7">
      <formula>OR(WEEKDAY(AI19,1)=1,WEEKDAY(AI19,1)=7)</formula>
    </cfRule>
  </conditionalFormatting>
  <conditionalFormatting sqref="AI29:AJ34">
    <cfRule type="expression" dxfId="0" priority="1">
      <formula>OR(WEEKDAY(AI29,1)=1,WEEKDAY(AI29,1)=7)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BA616FEDD9F942AB95CCB50E49CE8B" ma:contentTypeVersion="9" ma:contentTypeDescription="Ustvari nov dokument." ma:contentTypeScope="" ma:versionID="5d766346d1b1894d22ded75aff489b73">
  <xsd:schema xmlns:xsd="http://www.w3.org/2001/XMLSchema" xmlns:xs="http://www.w3.org/2001/XMLSchema" xmlns:p="http://schemas.microsoft.com/office/2006/metadata/properties" xmlns:ns2="6c407615-f6f6-4812-a984-e5dc746f3832" xmlns:ns3="d5b2efda-d816-4a52-a9e2-1dd07e2dcb58" targetNamespace="http://schemas.microsoft.com/office/2006/metadata/properties" ma:root="true" ma:fieldsID="3c808c9e51a222240559df7e49ab5931" ns2:_="" ns3:_="">
    <xsd:import namespace="6c407615-f6f6-4812-a984-e5dc746f3832"/>
    <xsd:import namespace="d5b2efda-d816-4a52-a9e2-1dd07e2dc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07615-f6f6-4812-a984-e5dc746f38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2efda-d816-4a52-a9e2-1dd07e2dcb5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32002E-2C32-465F-8674-15B794BB18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407615-f6f6-4812-a984-e5dc746f3832"/>
    <ds:schemaRef ds:uri="d5b2efda-d816-4a52-a9e2-1dd07e2dcb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796749-AEB8-4D07-8D03-BEE5BEF786DC}">
  <ds:schemaRefs>
    <ds:schemaRef ds:uri="d5b2efda-d816-4a52-a9e2-1dd07e2dcb58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6c407615-f6f6-4812-a984-e5dc746f3832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751C17C-19A0-4C27-9D17-B542E3017A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Kalkulator godišnjeg odmora</vt:lpstr>
      <vt:lpstr>Kalendar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Krkoč</dc:creator>
  <cp:lastModifiedBy>Miroslava Kovačević</cp:lastModifiedBy>
  <cp:lastPrinted>2021-01-13T14:47:53Z</cp:lastPrinted>
  <dcterms:created xsi:type="dcterms:W3CDTF">2020-12-23T09:21:14Z</dcterms:created>
  <dcterms:modified xsi:type="dcterms:W3CDTF">2024-10-30T07:33:49Z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0x01010087BA616FEDD9F942AB95CCB50E49CE8B</vt:lpwstr>
  </property>
</Properties>
</file>